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8250" firstSheet="5" activeTab="10"/>
  </bookViews>
  <sheets>
    <sheet name="PZO-1" sheetId="1" r:id="rId1"/>
    <sheet name="PZO-2" sheetId="13" r:id="rId2"/>
    <sheet name="PZO-3" sheetId="2" r:id="rId3"/>
    <sheet name="RS-PF-JO 1z2" sheetId="3" r:id="rId4"/>
    <sheet name="RS-PF-JO 2z2" sheetId="4" r:id="rId5"/>
    <sheet name="RS-PFC-B 1z2" sheetId="7" r:id="rId6"/>
    <sheet name="RS-PFC-B 2z2" sheetId="8" r:id="rId7"/>
    <sheet name="RS-PFC-P 1z2" sheetId="5" r:id="rId8"/>
    <sheet name="RS-PFC-P 2z2" sheetId="6" r:id="rId9"/>
    <sheet name="RS-ZO-JO" sheetId="9" r:id="rId10"/>
    <sheet name="RS-ZiW-JO" sheetId="11" r:id="rId11"/>
  </sheets>
  <definedNames>
    <definedName name="_xlnm.Print_Area" localSheetId="0">'PZO-1'!$A$1:$J$23</definedName>
    <definedName name="_xlnm.Print_Area" localSheetId="1">'PZO-2'!$A$1:$J$20</definedName>
    <definedName name="_xlnm.Print_Area" localSheetId="2">'PZO-3'!$A$1:$L$22</definedName>
    <definedName name="_xlnm.Print_Area" localSheetId="5">'RS-PFC-B 1z2'!$A$1:$D$61</definedName>
    <definedName name="_xlnm.Print_Area" localSheetId="6">'RS-PFC-B 2z2'!$A$1:$E$42</definedName>
    <definedName name="_xlnm.Print_Area" localSheetId="7">'RS-PFC-P 1z2'!$A$1:$D$63</definedName>
    <definedName name="_xlnm.Print_Area" localSheetId="8">'RS-PFC-P 2z2'!$A$1:$E$45</definedName>
    <definedName name="_xlnm.Print_Area" localSheetId="3">'RS-PF-JO 1z2'!$A$1:$I$65</definedName>
    <definedName name="_xlnm.Print_Area" localSheetId="4">'RS-PF-JO 2z2'!$A$1:$E$48</definedName>
    <definedName name="_xlnm.Print_Area" localSheetId="10">'RS-ZiW-JO'!$A$1:$K$40</definedName>
    <definedName name="_xlnm.Print_Area" localSheetId="9">'RS-ZO-JO'!$A$1:$K$37</definedName>
    <definedName name="_xlnm.Print_Titles" localSheetId="0">'PZO-1'!$1:$2</definedName>
    <definedName name="_xlnm.Print_Titles" localSheetId="1">'PZO-2'!$1:$2</definedName>
    <definedName name="_xlnm.Print_Titles" localSheetId="2">'PZO-3'!$A:$B</definedName>
    <definedName name="_xlnm.Print_Titles" localSheetId="4">'RS-PF-JO 2z2'!$2:$3</definedName>
  </definedNames>
  <calcPr calcId="145621"/>
</workbook>
</file>

<file path=xl/calcChain.xml><?xml version="1.0" encoding="utf-8"?>
<calcChain xmlns="http://schemas.openxmlformats.org/spreadsheetml/2006/main">
  <c r="D27" i="6" l="1"/>
  <c r="D28" i="6"/>
  <c r="D29" i="6"/>
  <c r="D30" i="6"/>
  <c r="D31" i="6"/>
  <c r="D32" i="6"/>
  <c r="D33" i="6"/>
  <c r="D34" i="6"/>
  <c r="D19" i="6"/>
  <c r="D20" i="6"/>
  <c r="D21" i="6"/>
  <c r="D22" i="6"/>
  <c r="D22" i="8"/>
  <c r="D23" i="8"/>
  <c r="D24" i="8"/>
  <c r="D25" i="8"/>
  <c r="D26" i="8"/>
  <c r="D27" i="8"/>
  <c r="D28" i="8"/>
  <c r="D29" i="8"/>
  <c r="D14" i="8"/>
  <c r="D15" i="8"/>
  <c r="D16" i="8"/>
  <c r="D17" i="8"/>
  <c r="D26" i="4"/>
  <c r="D27" i="4"/>
  <c r="D28" i="4"/>
  <c r="D29" i="4"/>
  <c r="D30" i="4"/>
  <c r="D31" i="4"/>
  <c r="D32" i="4"/>
  <c r="D33" i="4"/>
  <c r="D18" i="4"/>
  <c r="D19" i="4"/>
  <c r="D20" i="4"/>
  <c r="D21" i="4"/>
  <c r="K36" i="11" l="1"/>
  <c r="D34" i="11"/>
  <c r="C34" i="11"/>
  <c r="K32" i="11"/>
  <c r="D32" i="11"/>
  <c r="C32" i="11"/>
  <c r="K31" i="11"/>
  <c r="D31" i="11"/>
  <c r="C31" i="11" s="1"/>
  <c r="K30" i="11"/>
  <c r="D30" i="11"/>
  <c r="C30" i="11"/>
  <c r="K29" i="11"/>
  <c r="D29" i="11"/>
  <c r="C29" i="11"/>
  <c r="K28" i="11"/>
  <c r="D28" i="11"/>
  <c r="C28" i="11"/>
  <c r="K27" i="11"/>
  <c r="K25" i="11" s="1"/>
  <c r="D27" i="11"/>
  <c r="C27" i="11" s="1"/>
  <c r="J25" i="11"/>
  <c r="I25" i="11"/>
  <c r="H25" i="11"/>
  <c r="G25" i="11"/>
  <c r="F25" i="11"/>
  <c r="E25" i="11"/>
  <c r="B25" i="11"/>
  <c r="K24" i="11"/>
  <c r="D24" i="11"/>
  <c r="C24" i="11"/>
  <c r="K23" i="11"/>
  <c r="D23" i="11"/>
  <c r="C23" i="11" s="1"/>
  <c r="K22" i="11"/>
  <c r="K21" i="11" s="1"/>
  <c r="D22" i="11"/>
  <c r="C22" i="11"/>
  <c r="C21" i="11" s="1"/>
  <c r="J21" i="11"/>
  <c r="I21" i="11"/>
  <c r="H21" i="11"/>
  <c r="G21" i="11"/>
  <c r="F21" i="11"/>
  <c r="E21" i="11"/>
  <c r="D21" i="11"/>
  <c r="B21" i="11"/>
  <c r="K20" i="11"/>
  <c r="D20" i="11"/>
  <c r="C20" i="11" s="1"/>
  <c r="K19" i="11"/>
  <c r="D19" i="11"/>
  <c r="C19" i="11"/>
  <c r="K18" i="11"/>
  <c r="D18" i="11"/>
  <c r="C18" i="11"/>
  <c r="K17" i="11"/>
  <c r="D17" i="11"/>
  <c r="C17" i="11"/>
  <c r="K16" i="11"/>
  <c r="K15" i="11" s="1"/>
  <c r="D16" i="11"/>
  <c r="C16" i="11" s="1"/>
  <c r="C15" i="11" s="1"/>
  <c r="J15" i="11"/>
  <c r="I15" i="11"/>
  <c r="I7" i="11" s="1"/>
  <c r="I37" i="11" s="1"/>
  <c r="H15" i="11"/>
  <c r="G15" i="11"/>
  <c r="F15" i="11"/>
  <c r="E15" i="11"/>
  <c r="E7" i="11" s="1"/>
  <c r="E37" i="11" s="1"/>
  <c r="B15" i="11"/>
  <c r="K14" i="11"/>
  <c r="D14" i="11"/>
  <c r="C14" i="11"/>
  <c r="K13" i="11"/>
  <c r="D13" i="11"/>
  <c r="C13" i="11" s="1"/>
  <c r="K12" i="11"/>
  <c r="D12" i="11"/>
  <c r="D9" i="11" s="1"/>
  <c r="C12" i="11"/>
  <c r="K11" i="11"/>
  <c r="D11" i="11"/>
  <c r="C11" i="11"/>
  <c r="C9" i="11" s="1"/>
  <c r="K10" i="11"/>
  <c r="K9" i="11" s="1"/>
  <c r="K7" i="11" s="1"/>
  <c r="K37" i="11" s="1"/>
  <c r="D10" i="11"/>
  <c r="C10" i="11"/>
  <c r="J9" i="11"/>
  <c r="J7" i="11" s="1"/>
  <c r="J37" i="11" s="1"/>
  <c r="I9" i="11"/>
  <c r="H9" i="11"/>
  <c r="G9" i="11"/>
  <c r="G7" i="11" s="1"/>
  <c r="G37" i="11" s="1"/>
  <c r="F9" i="11"/>
  <c r="F7" i="11" s="1"/>
  <c r="F37" i="11" s="1"/>
  <c r="E9" i="11"/>
  <c r="B9" i="11"/>
  <c r="B7" i="11" s="1"/>
  <c r="B37" i="11" s="1"/>
  <c r="H7" i="11"/>
  <c r="H37" i="11" s="1"/>
  <c r="C25" i="11" l="1"/>
  <c r="C7" i="11"/>
  <c r="C37" i="11" s="1"/>
  <c r="D15" i="11"/>
  <c r="D7" i="11" s="1"/>
  <c r="D37" i="11" s="1"/>
  <c r="D25" i="11"/>
  <c r="I7" i="1" l="1"/>
  <c r="I8" i="1"/>
  <c r="I9" i="1"/>
  <c r="I10" i="1"/>
  <c r="I11" i="1"/>
  <c r="I12" i="1"/>
  <c r="I5" i="13"/>
  <c r="I6" i="13"/>
  <c r="I7" i="13"/>
  <c r="I8" i="13"/>
  <c r="I9" i="13"/>
  <c r="I10" i="13"/>
  <c r="K16" i="13"/>
  <c r="I16" i="13"/>
  <c r="K15" i="13"/>
  <c r="I15" i="13"/>
  <c r="K14" i="13"/>
  <c r="I14" i="13"/>
  <c r="K13" i="13"/>
  <c r="I13" i="13"/>
  <c r="K12" i="13"/>
  <c r="I12" i="13"/>
  <c r="K11" i="13"/>
  <c r="I11" i="13"/>
  <c r="K4" i="13"/>
  <c r="I4" i="13"/>
  <c r="K3" i="13"/>
  <c r="I3" i="13"/>
  <c r="L33" i="9" l="1"/>
  <c r="B33" i="9"/>
  <c r="L32" i="9"/>
  <c r="B32" i="9"/>
  <c r="L31" i="9"/>
  <c r="B31" i="9"/>
  <c r="L30" i="9"/>
  <c r="B30" i="9"/>
  <c r="L29" i="9"/>
  <c r="B29" i="9"/>
  <c r="L28" i="9"/>
  <c r="B28" i="9"/>
  <c r="L27" i="9"/>
  <c r="L26" i="9"/>
  <c r="B26" i="9"/>
  <c r="L25" i="9"/>
  <c r="B25" i="9"/>
  <c r="L24" i="9"/>
  <c r="B24" i="9"/>
  <c r="L23" i="9"/>
  <c r="B23" i="9"/>
  <c r="L22" i="9"/>
  <c r="B22" i="9"/>
  <c r="L21" i="9"/>
  <c r="L20" i="9"/>
  <c r="K20" i="9"/>
  <c r="J20" i="9"/>
  <c r="I20" i="9"/>
  <c r="H20" i="9"/>
  <c r="G20" i="9"/>
  <c r="F20" i="9"/>
  <c r="E20" i="9"/>
  <c r="D20" i="9"/>
  <c r="C20" i="9"/>
  <c r="B20" i="9"/>
  <c r="L19" i="9"/>
  <c r="B19" i="9"/>
  <c r="L18" i="9"/>
  <c r="L17" i="9"/>
  <c r="K17" i="9"/>
  <c r="J17" i="9"/>
  <c r="I17" i="9"/>
  <c r="H17" i="9"/>
  <c r="G17" i="9"/>
  <c r="F17" i="9"/>
  <c r="E17" i="9"/>
  <c r="D17" i="9"/>
  <c r="C17" i="9"/>
  <c r="B17" i="9"/>
  <c r="L16" i="9"/>
  <c r="B16" i="9"/>
  <c r="L15" i="9"/>
  <c r="B15" i="9"/>
  <c r="L14" i="9"/>
  <c r="B14" i="9"/>
  <c r="L13" i="9"/>
  <c r="B13" i="9"/>
  <c r="L12" i="9"/>
  <c r="B12" i="9"/>
  <c r="L11" i="9"/>
  <c r="B11" i="9"/>
  <c r="L10" i="9"/>
  <c r="B10" i="9"/>
  <c r="L9" i="9"/>
  <c r="L8" i="9"/>
  <c r="B8" i="9"/>
  <c r="L7" i="9"/>
  <c r="L6" i="9"/>
  <c r="K6" i="9"/>
  <c r="J6" i="9"/>
  <c r="I6" i="9"/>
  <c r="H6" i="9"/>
  <c r="G6" i="9"/>
  <c r="F6" i="9"/>
  <c r="E6" i="9"/>
  <c r="D6" i="9"/>
  <c r="C6" i="9"/>
  <c r="B6" i="9"/>
  <c r="B5" i="9"/>
  <c r="D45" i="6"/>
  <c r="C45" i="6"/>
  <c r="B45" i="6"/>
  <c r="D44" i="6"/>
  <c r="C44" i="6"/>
  <c r="B44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D38" i="6"/>
  <c r="C38" i="6"/>
  <c r="B38" i="6"/>
  <c r="D37" i="6"/>
  <c r="C37" i="6"/>
  <c r="B37" i="6"/>
  <c r="D36" i="6"/>
  <c r="C36" i="6"/>
  <c r="B36" i="6"/>
  <c r="D35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D25" i="6"/>
  <c r="C25" i="6"/>
  <c r="B25" i="6"/>
  <c r="D24" i="6"/>
  <c r="C24" i="6"/>
  <c r="B24" i="6"/>
  <c r="D23" i="6"/>
  <c r="C23" i="6"/>
  <c r="B23" i="6"/>
  <c r="C22" i="6"/>
  <c r="B22" i="6"/>
  <c r="C21" i="6"/>
  <c r="B21" i="6"/>
  <c r="C20" i="6"/>
  <c r="B20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9" i="6"/>
  <c r="C9" i="6"/>
  <c r="B9" i="6"/>
  <c r="D8" i="6"/>
  <c r="C8" i="6"/>
  <c r="B8" i="6"/>
  <c r="D7" i="6"/>
  <c r="C7" i="6"/>
  <c r="B7" i="6"/>
  <c r="D6" i="6"/>
  <c r="C6" i="6"/>
  <c r="B6" i="6"/>
  <c r="D5" i="6"/>
  <c r="C5" i="6"/>
  <c r="B5" i="6"/>
  <c r="D4" i="6"/>
  <c r="C4" i="6"/>
  <c r="B4" i="6"/>
  <c r="C58" i="5"/>
  <c r="B58" i="5"/>
  <c r="D52" i="5"/>
  <c r="C52" i="5"/>
  <c r="B52" i="5"/>
  <c r="D48" i="5"/>
  <c r="C48" i="5"/>
  <c r="B48" i="5"/>
  <c r="D24" i="5"/>
  <c r="C24" i="5"/>
  <c r="B24" i="5"/>
  <c r="D22" i="5"/>
  <c r="C22" i="5"/>
  <c r="B22" i="5"/>
  <c r="D11" i="5"/>
  <c r="C11" i="5"/>
  <c r="B11" i="5"/>
  <c r="D40" i="8"/>
  <c r="C40" i="8"/>
  <c r="B40" i="8"/>
  <c r="D39" i="8"/>
  <c r="C39" i="8"/>
  <c r="B39" i="8"/>
  <c r="D38" i="8"/>
  <c r="C38" i="8"/>
  <c r="B38" i="8"/>
  <c r="D37" i="8"/>
  <c r="C37" i="8"/>
  <c r="B37" i="8"/>
  <c r="D36" i="8"/>
  <c r="C36" i="8"/>
  <c r="B36" i="8"/>
  <c r="D35" i="8"/>
  <c r="C35" i="8"/>
  <c r="B35" i="8"/>
  <c r="D34" i="8"/>
  <c r="C34" i="8"/>
  <c r="B34" i="8"/>
  <c r="D33" i="8"/>
  <c r="C33" i="8"/>
  <c r="B33" i="8"/>
  <c r="D32" i="8"/>
  <c r="C32" i="8"/>
  <c r="B32" i="8"/>
  <c r="D31" i="8"/>
  <c r="C31" i="8"/>
  <c r="B31" i="8"/>
  <c r="D30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D20" i="8"/>
  <c r="C20" i="8"/>
  <c r="B20" i="8"/>
  <c r="D19" i="8"/>
  <c r="C19" i="8"/>
  <c r="B19" i="8"/>
  <c r="D18" i="8"/>
  <c r="C18" i="8"/>
  <c r="B18" i="8"/>
  <c r="C17" i="8"/>
  <c r="B17" i="8"/>
  <c r="C16" i="8"/>
  <c r="B16" i="8"/>
  <c r="C15" i="8"/>
  <c r="B15" i="8"/>
  <c r="C14" i="8"/>
  <c r="B14" i="8"/>
  <c r="D13" i="8"/>
  <c r="C13" i="8"/>
  <c r="B13" i="8"/>
  <c r="D12" i="8"/>
  <c r="C12" i="8"/>
  <c r="B12" i="8"/>
  <c r="D11" i="8"/>
  <c r="C11" i="8"/>
  <c r="B11" i="8"/>
  <c r="D10" i="8"/>
  <c r="C10" i="8"/>
  <c r="B10" i="8"/>
  <c r="D9" i="8"/>
  <c r="C9" i="8"/>
  <c r="B9" i="8"/>
  <c r="D8" i="8"/>
  <c r="C8" i="8"/>
  <c r="B8" i="8"/>
  <c r="D7" i="8"/>
  <c r="C7" i="8"/>
  <c r="B7" i="8"/>
  <c r="D6" i="8"/>
  <c r="C6" i="8"/>
  <c r="B6" i="8"/>
  <c r="D4" i="8"/>
  <c r="C4" i="8"/>
  <c r="B4" i="8"/>
  <c r="D52" i="7"/>
  <c r="C52" i="7"/>
  <c r="B52" i="7"/>
  <c r="D48" i="7"/>
  <c r="C48" i="7"/>
  <c r="B48" i="7"/>
  <c r="D24" i="7"/>
  <c r="C24" i="7"/>
  <c r="B24" i="7"/>
  <c r="D22" i="7"/>
  <c r="C22" i="7"/>
  <c r="B22" i="7"/>
  <c r="D11" i="7"/>
  <c r="C11" i="7"/>
  <c r="B11" i="7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8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D24" i="4"/>
  <c r="C24" i="4"/>
  <c r="B24" i="4"/>
  <c r="D23" i="4"/>
  <c r="C23" i="4"/>
  <c r="B23" i="4"/>
  <c r="D22" i="4"/>
  <c r="C22" i="4"/>
  <c r="B22" i="4"/>
  <c r="C21" i="4"/>
  <c r="B21" i="4"/>
  <c r="C20" i="4"/>
  <c r="B20" i="4"/>
  <c r="C19" i="4"/>
  <c r="B19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I56" i="3"/>
  <c r="H56" i="3"/>
  <c r="G56" i="3"/>
  <c r="F56" i="3"/>
  <c r="E56" i="3"/>
  <c r="D56" i="3"/>
  <c r="C56" i="3"/>
  <c r="B56" i="3"/>
  <c r="I52" i="3"/>
  <c r="H52" i="3"/>
  <c r="G52" i="3"/>
  <c r="F52" i="3"/>
  <c r="E52" i="3"/>
  <c r="D52" i="3"/>
  <c r="B52" i="3"/>
  <c r="C41" i="3"/>
  <c r="I28" i="3"/>
  <c r="H28" i="3"/>
  <c r="G28" i="3"/>
  <c r="F28" i="3"/>
  <c r="E28" i="3"/>
  <c r="D28" i="3"/>
  <c r="B28" i="3"/>
  <c r="C27" i="3"/>
  <c r="I26" i="3"/>
  <c r="H26" i="3"/>
  <c r="G26" i="3"/>
  <c r="F26" i="3"/>
  <c r="E26" i="3"/>
  <c r="D26" i="3"/>
  <c r="C26" i="3"/>
  <c r="B26" i="3"/>
  <c r="C24" i="3"/>
  <c r="I15" i="3"/>
  <c r="H15" i="3"/>
  <c r="G15" i="3"/>
  <c r="F15" i="3"/>
  <c r="E15" i="3"/>
  <c r="D15" i="3"/>
  <c r="C15" i="3"/>
  <c r="B15" i="3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L3" i="2"/>
  <c r="K3" i="2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6" i="1"/>
  <c r="I6" i="1"/>
  <c r="K5" i="1"/>
  <c r="I5" i="1"/>
  <c r="K4" i="1"/>
  <c r="I4" i="1"/>
  <c r="K3" i="1"/>
  <c r="I3" i="1"/>
</calcChain>
</file>

<file path=xl/comments1.xml><?xml version="1.0" encoding="utf-8"?>
<comments xmlns="http://schemas.openxmlformats.org/spreadsheetml/2006/main">
  <authors>
    <author>Brdeja Anna</author>
  </authors>
  <commentList>
    <comment ref="K4" authorId="0">
      <text>
        <r>
          <rPr>
            <b/>
            <sz val="8"/>
            <color indexed="81"/>
            <rFont val="Tahoma"/>
            <family val="2"/>
            <charset val="238"/>
          </rPr>
          <t>Brdeja Anna:</t>
        </r>
        <r>
          <rPr>
            <sz val="8"/>
            <color indexed="81"/>
            <rFont val="Tahoma"/>
            <family val="2"/>
            <charset val="238"/>
          </rPr>
          <t xml:space="preserve">
proszę uzupełnić wiersz 2 o nazwę zadania operacyjnego</t>
        </r>
      </text>
    </comment>
  </commentList>
</comments>
</file>

<file path=xl/sharedStrings.xml><?xml version="1.0" encoding="utf-8"?>
<sst xmlns="http://schemas.openxmlformats.org/spreadsheetml/2006/main" count="569" uniqueCount="219">
  <si>
    <t>Plan</t>
  </si>
  <si>
    <t>Uregulowane</t>
  </si>
  <si>
    <t>Wykonanie</t>
  </si>
  <si>
    <r>
      <t xml:space="preserve">Różnica                             </t>
    </r>
    <r>
      <rPr>
        <i/>
        <sz val="10"/>
        <color theme="1"/>
        <rFont val="Arial"/>
        <family val="2"/>
        <charset val="238"/>
      </rPr>
      <t>(plan-wykon</t>
    </r>
    <r>
      <rPr>
        <sz val="10"/>
        <color theme="1"/>
        <rFont val="Arial"/>
        <family val="2"/>
        <charset val="238"/>
      </rPr>
      <t>.)</t>
    </r>
  </si>
  <si>
    <r>
      <t>Wyszczególnienie                                                                                                                                                                                     (</t>
    </r>
    <r>
      <rPr>
        <i/>
        <sz val="12"/>
        <rFont val="Arial"/>
        <family val="2"/>
        <charset val="238"/>
      </rPr>
      <t>zadania operacyjne)</t>
    </r>
  </si>
  <si>
    <t>Razem</t>
  </si>
  <si>
    <t>z tego:</t>
  </si>
  <si>
    <t>Rozdział 73095 - ogółem</t>
  </si>
  <si>
    <t>Rozdział 73010 - ogółem</t>
  </si>
  <si>
    <t>Warszawa, dnia ………………. 201….. roku</t>
  </si>
  <si>
    <t>……………………………………</t>
  </si>
  <si>
    <t>Dysponent środków</t>
  </si>
  <si>
    <t>Główny Księgowy Akademii</t>
  </si>
  <si>
    <t>Zobowiązania</t>
  </si>
  <si>
    <t>Środki pieniężne</t>
  </si>
  <si>
    <t>Należności</t>
  </si>
  <si>
    <t>Przychody</t>
  </si>
  <si>
    <t>Koszty</t>
  </si>
  <si>
    <t>wynagrodzenia i pochodne</t>
  </si>
  <si>
    <t>podatki i opłaty</t>
  </si>
  <si>
    <t>zakup towarów i usług</t>
  </si>
  <si>
    <t>Środki na wydatki majątkowe</t>
  </si>
  <si>
    <t>w tym:</t>
  </si>
  <si>
    <t>Zadania operacyjne</t>
  </si>
  <si>
    <t>x</t>
  </si>
  <si>
    <t>RAZEM POZYCJA ….</t>
  </si>
  <si>
    <t>Wykorzystanie środków stałych zaliczek</t>
  </si>
  <si>
    <t>Wykorzystanie środków na poprawę płynności</t>
  </si>
  <si>
    <t>Wykorzystanie środków na prefinansowanie</t>
  </si>
  <si>
    <t>Wyszczególnienie</t>
  </si>
  <si>
    <r>
      <t xml:space="preserve">pozycje rozliczone w ciężar dotacji budżetowej </t>
    </r>
    <r>
      <rPr>
        <b/>
        <i/>
        <sz val="12"/>
        <color indexed="8"/>
        <rFont val="Czcionka tekstu podstawowego"/>
        <charset val="238"/>
      </rPr>
      <t>koszt=wydatek</t>
    </r>
    <r>
      <rPr>
        <i/>
        <sz val="12"/>
        <color indexed="8"/>
        <rFont val="Czcionka tekstu podstawowego"/>
        <charset val="238"/>
      </rPr>
      <t xml:space="preserve">
</t>
    </r>
  </si>
  <si>
    <t>do  kol.3</t>
  </si>
  <si>
    <t xml:space="preserve">z  Akademią
</t>
  </si>
  <si>
    <t xml:space="preserve">z  jednostkami
PAN  bez osobowosci
prawnej
</t>
  </si>
  <si>
    <t xml:space="preserve">z  Akademią
</t>
  </si>
  <si>
    <t xml:space="preserve">z  jednostkami
PAN  bez osobowości
prawnej
</t>
  </si>
  <si>
    <t>Stan środków obrotowych na początek roku</t>
  </si>
  <si>
    <t>Stan środków pieniężnych na początek roku</t>
  </si>
  <si>
    <t>Przychody z prowadzonej działalności</t>
  </si>
  <si>
    <t xml:space="preserve">w tym: </t>
  </si>
  <si>
    <t>zakup energii</t>
  </si>
  <si>
    <t>zakup usług remontowych</t>
  </si>
  <si>
    <t xml:space="preserve">Środki przyznane innym podmiotom </t>
  </si>
  <si>
    <t>Stan środków pieniężnych na koniec roku</t>
  </si>
  <si>
    <t>Inne aktywa obrotowe w stanie środków obrotowych</t>
  </si>
  <si>
    <t>Inne pasywa ujęte w stanie środków obrotowych</t>
  </si>
  <si>
    <t xml:space="preserve">WYNIK FINANSOWY z dotacją celową i wydatkami majątkowymi (w  ujeciu  memoriałowym)  </t>
  </si>
  <si>
    <t>NADWYŻKA (+)   NIEDOBÓR  (-)    (w ujęciu kasowym)</t>
  </si>
  <si>
    <t>(a)   na  podstawie ksiąg rachunkowych</t>
  </si>
  <si>
    <t>…………………….</t>
  </si>
  <si>
    <t xml:space="preserve">       miejscowość                          data</t>
  </si>
  <si>
    <t xml:space="preserve"> ……………………………………..</t>
  </si>
  <si>
    <t xml:space="preserve">              pieczęć i nazwa jednostki</t>
  </si>
  <si>
    <t>(w złotych)</t>
  </si>
  <si>
    <t>……….…….……………., ………….….201…...r.</t>
  </si>
  <si>
    <t>……………………………….</t>
  </si>
  <si>
    <t xml:space="preserve">   Dyrektor jednostki</t>
  </si>
  <si>
    <t>Objaśnienia do różnic pomiędzy wielkościami planowanymi i faktycznie zrealizowanymi:</t>
  </si>
  <si>
    <t>Różnica</t>
  </si>
  <si>
    <t>Objaśnienia</t>
  </si>
  <si>
    <t xml:space="preserve">Stan zobowiązań na początek roku   </t>
  </si>
  <si>
    <t xml:space="preserve">Stan należności na początek roku   </t>
  </si>
  <si>
    <t xml:space="preserve">Pozostałe przychody </t>
  </si>
  <si>
    <r>
      <rPr>
        <b/>
        <sz val="12"/>
        <color indexed="8"/>
        <rFont val="Arial"/>
        <family val="2"/>
        <charset val="238"/>
      </rPr>
      <t>Koszty</t>
    </r>
    <r>
      <rPr>
        <sz val="12"/>
        <color indexed="8"/>
        <rFont val="Arial"/>
        <family val="2"/>
        <charset val="238"/>
      </rPr>
      <t xml:space="preserve"> - </t>
    </r>
    <r>
      <rPr>
        <sz val="11"/>
        <color rgb="FFFF0000"/>
        <rFont val="Arial"/>
        <family val="2"/>
        <charset val="238"/>
      </rPr>
      <t>objaśnienia bezwględnie wymagane w stytuacji przekroczenia  planowanych kosztów</t>
    </r>
  </si>
  <si>
    <t>…………………………………………………</t>
  </si>
  <si>
    <t>……………………………………………………</t>
  </si>
  <si>
    <t>Dyrektor jednostki</t>
  </si>
  <si>
    <t>Główny Ksiegowy Akademii</t>
  </si>
  <si>
    <t>Warszawa, dnia ………….….201…...r.</t>
  </si>
  <si>
    <t>…</t>
  </si>
  <si>
    <t>SUMA kontrolna</t>
  </si>
  <si>
    <t>PRZYCHODY OGÓŁEM</t>
  </si>
  <si>
    <t>z tytułu realizowanych krajowych projektów badawczych</t>
  </si>
  <si>
    <t>z tytułu przedsięwzięć finansowanych z niepodlegających zwrotowi środków zagranicznych (np. granty UE, dopłaty)</t>
  </si>
  <si>
    <t>z tytułu usług świadczonych na rzecz jednostek naukowych</t>
  </si>
  <si>
    <t>Pozostałe przychody</t>
  </si>
  <si>
    <t>Dotacja podmiotowa</t>
  </si>
  <si>
    <t>Dotacja celowa na inwestycje</t>
  </si>
  <si>
    <t>Inne dotacje celowe</t>
  </si>
  <si>
    <t>KOSZTY OGÓŁEM</t>
  </si>
  <si>
    <t>Amortyzacja</t>
  </si>
  <si>
    <t>Wynagrodzenia i składki od nich naliczane</t>
  </si>
  <si>
    <t>wynagrodzenia osobowe</t>
  </si>
  <si>
    <t>wynagrodzenia bezosobowe</t>
  </si>
  <si>
    <t>składki naliczane od wynagrodzeń</t>
  </si>
  <si>
    <t>Płatności odsetkowe wynikające z zaciągniętych zobowiązań</t>
  </si>
  <si>
    <t>Zakup towarów i usług</t>
  </si>
  <si>
    <t xml:space="preserve">zakup materiałów </t>
  </si>
  <si>
    <t>koszty podróży służbowych</t>
  </si>
  <si>
    <t xml:space="preserve">Pozostałe koszty </t>
  </si>
  <si>
    <t>……………………………………………, ………………………………201… rok</t>
  </si>
  <si>
    <t xml:space="preserve">              miejscowość                                       data</t>
  </si>
  <si>
    <t>………………….………….</t>
  </si>
  <si>
    <t xml:space="preserve">     księgowy</t>
  </si>
  <si>
    <t>z tego na stanowiskach:</t>
  </si>
  <si>
    <t>1. pracowników naukowych (tabela A)</t>
  </si>
  <si>
    <t>profesor zwyczajny</t>
  </si>
  <si>
    <t>profesor nadzwyczajny</t>
  </si>
  <si>
    <t>profesor wizytujący</t>
  </si>
  <si>
    <t>adiunkt</t>
  </si>
  <si>
    <t>asystent</t>
  </si>
  <si>
    <t>st. kustosz/st. dokumentalista  dyplomowany</t>
  </si>
  <si>
    <t>kustosz/dokumentalista dyplomowany</t>
  </si>
  <si>
    <t>adiunkt biblioteczny/dokumentacji i informacji naukowej</t>
  </si>
  <si>
    <t>asystent biblioteczny/dokumentacji i informacji naukowej</t>
  </si>
  <si>
    <t>3. badawczo-technicznych (tabela C)</t>
  </si>
  <si>
    <t>4. w zagranicznych stacjach naukowych (tabela D)</t>
  </si>
  <si>
    <t>5. działalności podstawowej zatrudnionych w bibliotekach, archiwach, muzeum (tabela E)</t>
  </si>
  <si>
    <t>dyrektor</t>
  </si>
  <si>
    <t>zastępca dyrektora w pomocniczej jednostce naukowej</t>
  </si>
  <si>
    <t xml:space="preserve">główny specjalista lub kierownik bezpośrednio podległy dyrektorowi lub zastępcy dyrektora </t>
  </si>
  <si>
    <t>kierownik działu lub zastępca dyrektora w innej jednostce organizacyjnej</t>
  </si>
  <si>
    <t>pozostali pracownicy z wyłączeniem pracowników obsługi</t>
  </si>
  <si>
    <t>pracownicy obsługi</t>
  </si>
  <si>
    <t>Informacja dodatkowa</t>
  </si>
  <si>
    <t>z poz. OGÓŁEM - PRZYPADA NA ZATRUDNIONYCH Z MINIMALNYM WYNAGRODZENIEM</t>
  </si>
  <si>
    <t>z tego: przypada na poszczególne zadania operacyjne (w złotych)</t>
  </si>
  <si>
    <r>
      <rPr>
        <sz val="11"/>
        <color indexed="8"/>
        <rFont val="Arial"/>
        <family val="2"/>
        <charset val="238"/>
      </rPr>
      <t xml:space="preserve">RAZEM    </t>
    </r>
    <r>
      <rPr>
        <sz val="11"/>
        <color theme="1"/>
        <rFont val="Arial"/>
        <family val="2"/>
        <charset val="238"/>
      </rPr>
      <t xml:space="preserve">         
</t>
    </r>
    <r>
      <rPr>
        <sz val="11"/>
        <color indexed="8"/>
        <rFont val="Arial"/>
        <family val="2"/>
        <charset val="238"/>
      </rPr>
      <t xml:space="preserve">w złotych            </t>
    </r>
  </si>
  <si>
    <t>w złotych</t>
  </si>
  <si>
    <t xml:space="preserve">do  kol.4 </t>
  </si>
  <si>
    <t>b) w sytuacji występowania rozliczeń z PAN i jej jednostkami nieposiadającymi osobowości prawnej należy dołączyć specyfikację ze wskazaniem z jakimi jednostkami wystąpiły rozliczenia, z jakiego tytułu i w jakiej kwocie</t>
  </si>
  <si>
    <r>
      <t>Informacja na temat rozliczeń wewnętrznych z  jednostkami
PAN  bez osobowości prawnej</t>
    </r>
    <r>
      <rPr>
        <sz val="12"/>
        <color rgb="FFFF0000"/>
        <rFont val="Czcionka tekstu podstawowego"/>
        <charset val="238"/>
      </rPr>
      <t xml:space="preserve"> (a) (b)</t>
    </r>
  </si>
  <si>
    <t xml:space="preserve">WYKONANIE PLANU FINANSOWEGO ZA 2011 rok  NA SZCZEBLU CENTRALNYM </t>
  </si>
  <si>
    <t xml:space="preserve">Stan środków pieniężnych na początek roku </t>
  </si>
  <si>
    <t>Stan należności na początek roku</t>
  </si>
  <si>
    <t>Stan zobowiązań na początek roku</t>
  </si>
  <si>
    <t>Dotacje z budżetu państwa lub budżetów jednostek samorządu terytorialnego, w tym:</t>
  </si>
  <si>
    <t xml:space="preserve">- podmiotowa </t>
  </si>
  <si>
    <t>- celowa na inwestycje</t>
  </si>
  <si>
    <t>- celowa na wkład własny</t>
  </si>
  <si>
    <t>Wynagrodzenia</t>
  </si>
  <si>
    <r>
      <t xml:space="preserve">      - bezosobowe finansowane </t>
    </r>
    <r>
      <rPr>
        <b/>
        <sz val="12"/>
        <color indexed="8"/>
        <rFont val="Times New Roman"/>
        <family val="1"/>
        <charset val="238"/>
      </rPr>
      <t>ze źródeł krajowych</t>
    </r>
  </si>
  <si>
    <r>
      <t xml:space="preserve">      - bezosobowe finansowane </t>
    </r>
    <r>
      <rPr>
        <b/>
        <sz val="12"/>
        <color indexed="8"/>
        <rFont val="Times New Roman"/>
        <family val="1"/>
        <charset val="238"/>
      </rPr>
      <t>ze źródeł zagranicznych</t>
    </r>
  </si>
  <si>
    <t>Składki na ubezpieczenie społeczne od wynagrodzeń osobowych i bezosobowych</t>
  </si>
  <si>
    <t>Składki na Fundusz Pracy od wynagrodzeń osobowych i bezosobowych</t>
  </si>
  <si>
    <t xml:space="preserve">Podatek od nieruchomości i opłaty z tytułu wieczystego użytkowania </t>
  </si>
  <si>
    <t xml:space="preserve">Pozostałe koszty funkcjonowania </t>
  </si>
  <si>
    <t xml:space="preserve">Środki na wydatki majątkowe </t>
  </si>
  <si>
    <t xml:space="preserve">STAN ŚRODKÓW OBROTOWYCH NA KONIEC ROKU: </t>
  </si>
  <si>
    <t>Stan należności na koniec roku</t>
  </si>
  <si>
    <t>Stan zobowiązań na koniec roku</t>
  </si>
  <si>
    <t>(b)   w sytuacji występowania rozliczeń z PAN i jej jednostkami nieposiadającymi osobowości prawnej należy dołączyć specyfikację ze wskazaniem z jakimi jednostkami wystąpiły rozliczenia, z jakiego tytułu i w jakiej kwocie</t>
  </si>
  <si>
    <r>
      <t>Informacja  uzupełniająca  nt. rozliczeń (a)</t>
    </r>
    <r>
      <rPr>
        <b/>
        <i/>
        <sz val="12"/>
        <color indexed="10"/>
        <rFont val="Czcionka tekstu podstawowego"/>
        <charset val="238"/>
      </rPr>
      <t>(b)</t>
    </r>
  </si>
  <si>
    <t>WYKONANIE PLANU FINANSOWEGO ZA 2012 rok  NA SZCZEBLU CENTRALNYM</t>
  </si>
  <si>
    <t>Nr zadania operacyj-nego</t>
  </si>
  <si>
    <t xml:space="preserve">   podróże służbowe zagraniczne</t>
  </si>
  <si>
    <r>
      <t xml:space="preserve">                   </t>
    </r>
    <r>
      <rPr>
        <sz val="11"/>
        <color indexed="8"/>
        <rFont val="Czcionka tekstu podstawowego"/>
        <charset val="238"/>
      </rPr>
      <t>w tym: realizowanych z udziałem środków zagranicznych</t>
    </r>
  </si>
  <si>
    <t xml:space="preserve"> w tym z tytułu: realizacji projektów badawczych</t>
  </si>
  <si>
    <t xml:space="preserve">      najmu i dzierżawy mienia Akademii</t>
  </si>
  <si>
    <t xml:space="preserve">      dopłat z UE na realizację Wspólnej Polityki Rolnej</t>
  </si>
  <si>
    <t>Składki na PFRON</t>
  </si>
  <si>
    <t>Uposażenia członków PAN</t>
  </si>
  <si>
    <t>Odpisy na ZFŚS</t>
  </si>
  <si>
    <t>Honoraria i składki od nich naliczane</t>
  </si>
  <si>
    <t xml:space="preserve">    zakup energii</t>
  </si>
  <si>
    <t xml:space="preserve">    zakup usług remontowych</t>
  </si>
  <si>
    <t xml:space="preserve">    zakup usług dostępu do telefonii komórkowej i stacjon.</t>
  </si>
  <si>
    <t xml:space="preserve">    zakup usług dostępu do sieci internet</t>
  </si>
  <si>
    <t xml:space="preserve">    opłaty z tyt. czynszu </t>
  </si>
  <si>
    <t xml:space="preserve">    podróże służbowe krajowe</t>
  </si>
  <si>
    <t>sprawdzenie</t>
  </si>
  <si>
    <t>koszty-zob.BZ+zob.BO</t>
  </si>
  <si>
    <t>osoba odpowiedzialna za prowadzenie ksiąg rachunkowych</t>
  </si>
  <si>
    <t>Stan na 31.12.201...r.</t>
  </si>
  <si>
    <t>Stan na 01.01.201..r.</t>
  </si>
  <si>
    <t>Wydatki w roku 201…</t>
  </si>
  <si>
    <t>Koszty w roku 201…</t>
  </si>
  <si>
    <t>Zobowiązania na 01.01.201...r.</t>
  </si>
  <si>
    <t>Zobowiązania na 31.12.201…</t>
  </si>
  <si>
    <t xml:space="preserve">WYKONANIE PLANU FINANSOWEGO ZA 201... rok </t>
  </si>
  <si>
    <r>
      <t xml:space="preserve">Plan na 201...rok
</t>
    </r>
    <r>
      <rPr>
        <b/>
        <sz val="12"/>
        <color indexed="8"/>
        <rFont val="Czcionka tekstu podstawowego"/>
        <charset val="238"/>
      </rPr>
      <t>po zmianach</t>
    </r>
  </si>
  <si>
    <t xml:space="preserve">Wykonanie  
na 31.12.20...
(a)
</t>
  </si>
  <si>
    <t xml:space="preserve">Wykonanie  
na 31.12.201...
(a)
</t>
  </si>
  <si>
    <t xml:space="preserve">Informacja o wykonaniu planowanych przychodów i kosztów za rok 201... w układzie planu zadaniowego </t>
  </si>
  <si>
    <t>ZOBOWIĄZANIA na 01.01.201.. przypadające do zapłaty ze środków dotacji podmiotowej roku 201…</t>
  </si>
  <si>
    <t xml:space="preserve">   zakup materiałów</t>
  </si>
  <si>
    <t xml:space="preserve">   z tego na: inwestycje budowlane</t>
  </si>
  <si>
    <t xml:space="preserve">   zakupy inwestycyjne</t>
  </si>
  <si>
    <t xml:space="preserve">   zakup materiałów </t>
  </si>
  <si>
    <t xml:space="preserve">    zakup materiałów</t>
  </si>
  <si>
    <t xml:space="preserve">    podróże służbowe zagraniczne</t>
  </si>
  <si>
    <r>
      <t xml:space="preserve">Plan na 201... rok
</t>
    </r>
    <r>
      <rPr>
        <b/>
        <sz val="12"/>
        <color indexed="8"/>
        <rFont val="Czcionka tekstu podstawowego"/>
        <charset val="238"/>
      </rPr>
      <t>po zmianach</t>
    </r>
  </si>
  <si>
    <r>
      <t xml:space="preserve"> - osobowe finansowane </t>
    </r>
    <r>
      <rPr>
        <b/>
        <sz val="12"/>
        <color indexed="8"/>
        <rFont val="Times New Roman"/>
        <family val="1"/>
        <charset val="238"/>
      </rPr>
      <t>ze źródeł zagranicznych</t>
    </r>
  </si>
  <si>
    <r>
      <t xml:space="preserve">z tego:        - osobowe finansowane </t>
    </r>
    <r>
      <rPr>
        <b/>
        <sz val="12"/>
        <color indexed="8"/>
        <rFont val="Times New Roman"/>
        <family val="1"/>
        <charset val="238"/>
      </rPr>
      <t>ze źródeł krajowych</t>
    </r>
  </si>
  <si>
    <r>
      <t xml:space="preserve">z tego:      - osobowe finansowane </t>
    </r>
    <r>
      <rPr>
        <b/>
        <sz val="12"/>
        <color indexed="8"/>
        <rFont val="Times New Roman"/>
        <family val="1"/>
        <charset val="238"/>
      </rPr>
      <t>ze źródeł krajowych</t>
    </r>
  </si>
  <si>
    <t>Informacja na temat rozliczeń wewnętrznych z  jednostkami
PAN  bez osobowości prawnej (a) (b)</t>
  </si>
  <si>
    <t xml:space="preserve">         miejscowość,                                   data</t>
  </si>
  <si>
    <t>Osoba odpowiedzialna za prowadzenie ksiąg rachunkowych</t>
  </si>
  <si>
    <t>Dyrektor</t>
  </si>
  <si>
    <t>INFORMACJA O ZATRUDNIENIU I WYNAGRODZENIACH W JEDNOSTKACH ORGANIZACYJNYCH PAN NIEPOSIADAJĄCYCH OSOBOWOŚCI PRAWNEJ W 201…r.</t>
  </si>
  <si>
    <r>
      <t xml:space="preserve">Wyszczególnienie </t>
    </r>
    <r>
      <rPr>
        <vertAlign val="superscript"/>
        <sz val="11"/>
        <color theme="1"/>
        <rFont val="Arial"/>
        <family val="2"/>
        <charset val="238"/>
      </rPr>
      <t>1)</t>
    </r>
  </si>
  <si>
    <t>Przeciętne zatrudnie-nie w etatach</t>
  </si>
  <si>
    <t>Wynagrodzenia ze stosunku pracy</t>
  </si>
  <si>
    <t>Umowy cywilnoprawne</t>
  </si>
  <si>
    <t>Ogółem wynagrodze-nia ze stosunku pracy</t>
  </si>
  <si>
    <t>Wynagrodzenia osobowe brutto, z tego:</t>
  </si>
  <si>
    <t>Honoraria ze stosunku pracy</t>
  </si>
  <si>
    <t>Honoraria</t>
  </si>
  <si>
    <t>Wynagro-dzenia z tytułu umów zlecenia 
lub o dzieło</t>
  </si>
  <si>
    <t>razem</t>
  </si>
  <si>
    <t>stałe elementy wynagro-dzenia</t>
  </si>
  <si>
    <t>premie, nagrody itp.</t>
  </si>
  <si>
    <r>
      <t>jednorazo-we</t>
    </r>
    <r>
      <rPr>
        <sz val="10"/>
        <color theme="1"/>
        <rFont val="Arial"/>
        <family val="2"/>
        <charset val="238"/>
      </rPr>
      <t xml:space="preserve"> (np.: nagrody jubileuszowe, odprawy emerytalne)</t>
    </r>
  </si>
  <si>
    <t>w złotych z jednym znakiem po przecinku</t>
  </si>
  <si>
    <t>I. RAZEM (POZ. 1 DO 6)</t>
  </si>
  <si>
    <t>z tego: pracownicy zatrudnieni na prawie polskim</t>
  </si>
  <si>
    <t>pracownicy miejscowi</t>
  </si>
  <si>
    <r>
      <t xml:space="preserve">6. inżynieryjnych i technicznych, organizacyjno-ekonomicznych, administracyjnych i obsługi </t>
    </r>
    <r>
      <rPr>
        <sz val="11"/>
        <color theme="1"/>
        <rFont val="Arial"/>
        <family val="2"/>
        <charset val="238"/>
      </rPr>
      <t>(załącznik 2)</t>
    </r>
  </si>
  <si>
    <t>II. pracownicy obcy</t>
  </si>
  <si>
    <t>OGÓŁEM (poz.I+II)</t>
  </si>
  <si>
    <t>1) zgodnie z rozporządzeniem Ministra Nauki i Szkolnictwa Wyższego z dnia 1 marca 2011 roku w sprawie warunków wynagradzania pracowników pomocniczych jednostek naukowych i innych jednostek organizacyjnych Polskiej Akademii Nauk (Dz. U. Nr 61 poz.309)</t>
  </si>
  <si>
    <t>………………………………….             …………………………..</t>
  </si>
  <si>
    <t>………………………………………………………….</t>
  </si>
  <si>
    <t>……………………</t>
  </si>
  <si>
    <t>2. pracowników bibliotecznych, dokumentacji i informacji naukowej (tabela B)</t>
  </si>
  <si>
    <t>RS-PF-JO</t>
  </si>
  <si>
    <t>RS-PFC-B</t>
  </si>
  <si>
    <t>RS-PFC-P</t>
  </si>
  <si>
    <t>RS-ZO-JO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</si>
</sst>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164" formatCode="#,##0.0"/>
    <numFmt numFmtId="165" formatCode="_-* #,##0.0\ _z_ł_-;\-* #,##0.0\ _z_ł_-;_-* &quot;-&quot;?\ _z_ł_-;_-@_-"/>
    <numFmt numFmtId="166" formatCode="#,##0_ ;[Red]\-#,##0\ "/>
  </numFmts>
  <fonts count="5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Czcionka tekstu podstawowego"/>
      <charset val="238"/>
    </font>
    <font>
      <sz val="14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i/>
      <sz val="12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i/>
      <sz val="12"/>
      <color indexed="8"/>
      <name val="Czcionka tekstu podstawowego"/>
      <charset val="238"/>
    </font>
    <font>
      <i/>
      <sz val="11"/>
      <color theme="1"/>
      <name val="Czcionka tekstu podstawowego"/>
      <charset val="238"/>
    </font>
    <font>
      <sz val="10"/>
      <color indexed="8"/>
      <name val="Czcionka tekstu podstawowego"/>
      <charset val="238"/>
    </font>
    <font>
      <sz val="10"/>
      <color theme="1"/>
      <name val="Czcionka tekstu podstawowego"/>
      <charset val="238"/>
    </font>
    <font>
      <sz val="14"/>
      <color indexed="8"/>
      <name val="Czcionka tekstu podstawowego"/>
      <family val="2"/>
      <charset val="238"/>
    </font>
    <font>
      <b/>
      <sz val="14"/>
      <color indexed="8"/>
      <name val="Czcionka tekstu podstawowego"/>
      <family val="2"/>
      <charset val="238"/>
    </font>
    <font>
      <i/>
      <sz val="14"/>
      <color indexed="8"/>
      <name val="Czcionka tekstu podstawowego"/>
      <family val="2"/>
      <charset val="238"/>
    </font>
    <font>
      <sz val="16"/>
      <color indexed="8"/>
      <name val="Czcionka tekstu podstawowego"/>
      <charset val="238"/>
    </font>
    <font>
      <b/>
      <sz val="12"/>
      <color rgb="FFFF0000"/>
      <name val="Czcionka tekstu podstawowego"/>
      <charset val="238"/>
    </font>
    <font>
      <b/>
      <i/>
      <sz val="12"/>
      <color indexed="10"/>
      <name val="Czcionka tekstu podstawowego"/>
      <charset val="238"/>
    </font>
    <font>
      <i/>
      <u/>
      <sz val="14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i/>
      <sz val="11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rgb="FFFF0000"/>
      <name val="Czcionka tekstu podstawowego"/>
      <charset val="238"/>
    </font>
    <font>
      <i/>
      <sz val="11"/>
      <color theme="1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9"/>
      <color theme="1"/>
      <name val="Arial"/>
      <family val="2"/>
      <charset val="238"/>
    </font>
    <font>
      <i/>
      <sz val="11"/>
      <color indexed="8"/>
      <name val="Czcionka tekstu podstawowego"/>
      <charset val="238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1.5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6"/>
      <color theme="4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dashed">
        <color auto="1"/>
      </bottom>
      <diagonal/>
    </border>
  </borders>
  <cellStyleXfs count="2">
    <xf numFmtId="0" fontId="0" fillId="0" borderId="0"/>
    <xf numFmtId="0" fontId="13" fillId="0" borderId="0"/>
  </cellStyleXfs>
  <cellXfs count="523">
    <xf numFmtId="0" fontId="0" fillId="0" borderId="0" xfId="0"/>
    <xf numFmtId="0" fontId="14" fillId="0" borderId="0" xfId="1" applyFont="1" applyAlignment="1" applyProtection="1">
      <alignment vertical="center" wrapText="1"/>
    </xf>
    <xf numFmtId="0" fontId="15" fillId="0" borderId="0" xfId="1" applyFont="1" applyProtection="1">
      <protection locked="0"/>
    </xf>
    <xf numFmtId="1" fontId="21" fillId="0" borderId="41" xfId="1" applyNumberFormat="1" applyFont="1" applyFill="1" applyBorder="1" applyAlignment="1" applyProtection="1">
      <alignment horizontal="center" vertical="center"/>
    </xf>
    <xf numFmtId="1" fontId="21" fillId="0" borderId="41" xfId="1" applyNumberFormat="1" applyFont="1" applyFill="1" applyBorder="1" applyAlignment="1" applyProtection="1">
      <alignment horizontal="center" vertical="center" wrapText="1"/>
    </xf>
    <xf numFmtId="1" fontId="21" fillId="0" borderId="42" xfId="1" applyNumberFormat="1" applyFont="1" applyFill="1" applyBorder="1" applyAlignment="1" applyProtection="1">
      <alignment horizontal="center" vertical="center" wrapText="1"/>
    </xf>
    <xf numFmtId="1" fontId="21" fillId="0" borderId="43" xfId="1" applyNumberFormat="1" applyFont="1" applyFill="1" applyBorder="1" applyAlignment="1" applyProtection="1">
      <alignment horizontal="center" vertical="center" wrapText="1"/>
    </xf>
    <xf numFmtId="165" fontId="14" fillId="6" borderId="54" xfId="1" applyNumberFormat="1" applyFont="1" applyFill="1" applyBorder="1" applyAlignment="1" applyProtection="1">
      <alignment horizontal="center" vertical="center"/>
      <protection locked="0"/>
    </xf>
    <xf numFmtId="165" fontId="14" fillId="6" borderId="56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Protection="1"/>
    <xf numFmtId="165" fontId="26" fillId="0" borderId="0" xfId="1" applyNumberFormat="1" applyFont="1" applyProtection="1">
      <protection locked="0"/>
    </xf>
    <xf numFmtId="0" fontId="26" fillId="0" borderId="0" xfId="1" applyFont="1" applyProtection="1">
      <protection locked="0"/>
    </xf>
    <xf numFmtId="0" fontId="13" fillId="0" borderId="0" xfId="1" applyAlignment="1" applyProtection="1">
      <protection locked="0"/>
    </xf>
    <xf numFmtId="0" fontId="13" fillId="0" borderId="0" xfId="1" applyAlignment="1" applyProtection="1">
      <alignment horizontal="center"/>
      <protection locked="0"/>
    </xf>
    <xf numFmtId="0" fontId="18" fillId="0" borderId="0" xfId="1" applyFont="1" applyProtection="1">
      <protection locked="0"/>
    </xf>
    <xf numFmtId="0" fontId="13" fillId="0" borderId="0" xfId="1" applyProtection="1">
      <protection locked="0"/>
    </xf>
    <xf numFmtId="0" fontId="34" fillId="0" borderId="5" xfId="1" applyFont="1" applyBorder="1" applyAlignment="1" applyProtection="1">
      <alignment horizontal="left" vertical="center" wrapText="1"/>
    </xf>
    <xf numFmtId="0" fontId="30" fillId="0" borderId="0" xfId="1" applyFont="1" applyAlignment="1" applyProtection="1">
      <alignment vertical="top"/>
      <protection locked="0"/>
    </xf>
    <xf numFmtId="165" fontId="17" fillId="6" borderId="54" xfId="1" applyNumberFormat="1" applyFont="1" applyFill="1" applyBorder="1" applyAlignment="1" applyProtection="1">
      <alignment horizontal="center" vertical="center"/>
      <protection locked="0"/>
    </xf>
    <xf numFmtId="165" fontId="14" fillId="6" borderId="27" xfId="1" applyNumberFormat="1" applyFont="1" applyFill="1" applyBorder="1" applyAlignment="1" applyProtection="1">
      <alignment horizontal="right" vertical="center" indent="1"/>
      <protection locked="0"/>
    </xf>
    <xf numFmtId="165" fontId="14" fillId="6" borderId="59" xfId="1" applyNumberFormat="1" applyFont="1" applyFill="1" applyBorder="1" applyAlignment="1" applyProtection="1">
      <alignment horizontal="right" vertical="center" indent="1"/>
      <protection locked="0"/>
    </xf>
    <xf numFmtId="165" fontId="14" fillId="6" borderId="61" xfId="1" applyNumberFormat="1" applyFont="1" applyFill="1" applyBorder="1" applyAlignment="1" applyProtection="1">
      <alignment horizontal="right" vertical="center" indent="1"/>
      <protection locked="0"/>
    </xf>
    <xf numFmtId="0" fontId="3" fillId="0" borderId="20" xfId="0" applyFont="1" applyBorder="1" applyAlignment="1" applyProtection="1">
      <alignment horizontal="left" vertical="center" indent="1"/>
    </xf>
    <xf numFmtId="0" fontId="3" fillId="0" borderId="21" xfId="0" applyFont="1" applyBorder="1" applyAlignment="1" applyProtection="1">
      <alignment vertical="center"/>
    </xf>
    <xf numFmtId="0" fontId="3" fillId="0" borderId="66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horizontal="left" vertical="center" wrapText="1" indent="1"/>
    </xf>
    <xf numFmtId="164" fontId="3" fillId="0" borderId="12" xfId="0" applyNumberFormat="1" applyFont="1" applyFill="1" applyBorder="1" applyAlignment="1" applyProtection="1">
      <alignment vertical="center"/>
    </xf>
    <xf numFmtId="164" fontId="3" fillId="0" borderId="67" xfId="0" applyNumberFormat="1" applyFont="1" applyBorder="1" applyAlignment="1" applyProtection="1">
      <alignment horizontal="center" vertical="center"/>
      <protection locked="0"/>
    </xf>
    <xf numFmtId="164" fontId="3" fillId="0" borderId="68" xfId="0" applyNumberFormat="1" applyFont="1" applyBorder="1" applyAlignment="1" applyProtection="1">
      <alignment horizontal="center" vertical="center"/>
      <protection locked="0"/>
    </xf>
    <xf numFmtId="164" fontId="3" fillId="0" borderId="69" xfId="0" applyNumberFormat="1" applyFont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left" vertical="center" indent="1"/>
    </xf>
    <xf numFmtId="164" fontId="3" fillId="3" borderId="3" xfId="0" applyNumberFormat="1" applyFont="1" applyFill="1" applyBorder="1" applyAlignment="1" applyProtection="1">
      <alignment vertical="center"/>
    </xf>
    <xf numFmtId="164" fontId="3" fillId="3" borderId="4" xfId="0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 indent="1"/>
    </xf>
    <xf numFmtId="164" fontId="3" fillId="0" borderId="18" xfId="0" applyNumberFormat="1" applyFont="1" applyFill="1" applyBorder="1" applyAlignment="1" applyProtection="1">
      <alignment vertical="center"/>
    </xf>
    <xf numFmtId="164" fontId="3" fillId="0" borderId="6" xfId="0" applyNumberFormat="1" applyFont="1" applyBorder="1" applyAlignment="1" applyProtection="1">
      <alignment vertical="center"/>
      <protection locked="0"/>
    </xf>
    <xf numFmtId="164" fontId="3" fillId="0" borderId="7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 indent="1"/>
    </xf>
    <xf numFmtId="164" fontId="3" fillId="0" borderId="12" xfId="0" applyNumberFormat="1" applyFont="1" applyBorder="1" applyAlignment="1" applyProtection="1">
      <alignment vertical="center" wrapText="1"/>
      <protection locked="0"/>
    </xf>
    <xf numFmtId="164" fontId="3" fillId="0" borderId="13" xfId="0" applyNumberFormat="1" applyFont="1" applyBorder="1" applyAlignment="1" applyProtection="1">
      <alignment vertical="center" wrapText="1"/>
      <protection locked="0"/>
    </xf>
    <xf numFmtId="0" fontId="37" fillId="0" borderId="28" xfId="0" applyFont="1" applyBorder="1" applyAlignment="1" applyProtection="1">
      <alignment horizontal="left" vertical="center" indent="1"/>
    </xf>
    <xf numFmtId="164" fontId="3" fillId="0" borderId="67" xfId="0" applyNumberFormat="1" applyFont="1" applyFill="1" applyBorder="1" applyAlignment="1" applyProtection="1">
      <alignment vertical="center"/>
    </xf>
    <xf numFmtId="164" fontId="3" fillId="0" borderId="67" xfId="0" applyNumberFormat="1" applyFont="1" applyBorder="1" applyAlignment="1" applyProtection="1">
      <alignment vertical="center" wrapText="1"/>
      <protection locked="0"/>
    </xf>
    <xf numFmtId="164" fontId="3" fillId="0" borderId="69" xfId="0" applyNumberFormat="1" applyFont="1" applyBorder="1" applyAlignment="1" applyProtection="1">
      <alignment vertical="center" wrapText="1"/>
      <protection locked="0"/>
    </xf>
    <xf numFmtId="0" fontId="37" fillId="0" borderId="28" xfId="0" applyFont="1" applyBorder="1" applyAlignment="1" applyProtection="1">
      <alignment horizontal="left" vertical="center" wrapText="1" indent="5"/>
    </xf>
    <xf numFmtId="0" fontId="37" fillId="0" borderId="17" xfId="0" applyFont="1" applyBorder="1" applyAlignment="1" applyProtection="1">
      <alignment horizontal="left" vertical="center" wrapText="1" indent="5"/>
    </xf>
    <xf numFmtId="164" fontId="3" fillId="0" borderId="18" xfId="0" applyNumberFormat="1" applyFont="1" applyBorder="1" applyAlignment="1" applyProtection="1">
      <alignment vertical="center" wrapText="1"/>
      <protection locked="0"/>
    </xf>
    <xf numFmtId="164" fontId="3" fillId="0" borderId="19" xfId="0" applyNumberFormat="1" applyFont="1" applyBorder="1" applyAlignment="1" applyProtection="1">
      <alignment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/>
    </xf>
    <xf numFmtId="0" fontId="12" fillId="7" borderId="5" xfId="0" applyFont="1" applyFill="1" applyBorder="1" applyAlignment="1" applyProtection="1">
      <alignment horizontal="left" vertical="center" indent="1"/>
    </xf>
    <xf numFmtId="164" fontId="3" fillId="7" borderId="6" xfId="0" applyNumberFormat="1" applyFont="1" applyFill="1" applyBorder="1" applyAlignment="1" applyProtection="1">
      <alignment vertical="center"/>
    </xf>
    <xf numFmtId="164" fontId="12" fillId="7" borderId="6" xfId="0" applyNumberFormat="1" applyFont="1" applyFill="1" applyBorder="1" applyAlignment="1" applyProtection="1">
      <alignment vertical="center"/>
      <protection locked="0"/>
    </xf>
    <xf numFmtId="164" fontId="12" fillId="7" borderId="7" xfId="0" applyNumberFormat="1" applyFont="1" applyFill="1" applyBorder="1" applyAlignment="1" applyProtection="1">
      <alignment vertical="center"/>
      <protection locked="0"/>
    </xf>
    <xf numFmtId="164" fontId="3" fillId="0" borderId="12" xfId="0" applyNumberFormat="1" applyFont="1" applyBorder="1" applyAlignment="1" applyProtection="1">
      <alignment vertical="center"/>
      <protection locked="0"/>
    </xf>
    <xf numFmtId="164" fontId="3" fillId="0" borderId="13" xfId="0" applyNumberFormat="1" applyFont="1" applyBorder="1" applyAlignment="1" applyProtection="1">
      <alignment vertical="center"/>
      <protection locked="0"/>
    </xf>
    <xf numFmtId="0" fontId="12" fillId="8" borderId="2" xfId="0" applyFont="1" applyFill="1" applyBorder="1" applyAlignment="1" applyProtection="1">
      <alignment horizontal="left" vertical="center" indent="1"/>
    </xf>
    <xf numFmtId="164" fontId="3" fillId="8" borderId="3" xfId="0" applyNumberFormat="1" applyFont="1" applyFill="1" applyBorder="1" applyAlignment="1" applyProtection="1">
      <alignment vertical="center"/>
    </xf>
    <xf numFmtId="164" fontId="3" fillId="8" borderId="4" xfId="0" applyNumberFormat="1" applyFont="1" applyFill="1" applyBorder="1" applyAlignment="1" applyProtection="1">
      <alignment vertical="center"/>
    </xf>
    <xf numFmtId="164" fontId="3" fillId="0" borderId="64" xfId="0" applyNumberFormat="1" applyFont="1" applyBorder="1" applyAlignment="1" applyProtection="1">
      <alignment vertical="center"/>
      <protection locked="0"/>
    </xf>
    <xf numFmtId="164" fontId="3" fillId="0" borderId="12" xfId="0" applyNumberFormat="1" applyFont="1" applyBorder="1" applyAlignment="1" applyProtection="1">
      <alignment vertical="center"/>
    </xf>
    <xf numFmtId="164" fontId="3" fillId="0" borderId="13" xfId="0" applyNumberFormat="1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left" vertical="center" indent="1"/>
    </xf>
    <xf numFmtId="164" fontId="3" fillId="0" borderId="67" xfId="0" applyNumberFormat="1" applyFont="1" applyBorder="1" applyAlignment="1" applyProtection="1">
      <alignment vertical="center"/>
      <protection locked="0"/>
    </xf>
    <xf numFmtId="164" fontId="3" fillId="0" borderId="68" xfId="0" applyNumberFormat="1" applyFont="1" applyBorder="1" applyAlignment="1" applyProtection="1">
      <alignment vertical="center"/>
      <protection locked="0"/>
    </xf>
    <xf numFmtId="164" fontId="3" fillId="0" borderId="69" xfId="0" applyNumberFormat="1" applyFont="1" applyBorder="1" applyAlignment="1" applyProtection="1">
      <alignment vertical="center"/>
      <protection locked="0"/>
    </xf>
    <xf numFmtId="0" fontId="37" fillId="0" borderId="28" xfId="0" applyFont="1" applyBorder="1" applyAlignment="1" applyProtection="1">
      <alignment horizontal="left" vertical="center" indent="5"/>
    </xf>
    <xf numFmtId="0" fontId="37" fillId="0" borderId="17" xfId="0" applyFont="1" applyBorder="1" applyAlignment="1" applyProtection="1">
      <alignment horizontal="left" vertical="center" indent="5"/>
    </xf>
    <xf numFmtId="164" fontId="3" fillId="0" borderId="18" xfId="0" applyNumberFormat="1" applyFont="1" applyBorder="1" applyAlignment="1" applyProtection="1">
      <alignment vertical="center"/>
      <protection locked="0"/>
    </xf>
    <xf numFmtId="164" fontId="3" fillId="0" borderId="70" xfId="0" applyNumberFormat="1" applyFont="1" applyBorder="1" applyAlignment="1" applyProtection="1">
      <alignment vertical="center"/>
      <protection locked="0"/>
    </xf>
    <xf numFmtId="164" fontId="3" fillId="0" borderId="19" xfId="0" applyNumberFormat="1" applyFont="1" applyBorder="1" applyAlignment="1" applyProtection="1">
      <alignment vertical="center"/>
      <protection locked="0"/>
    </xf>
    <xf numFmtId="164" fontId="3" fillId="0" borderId="71" xfId="0" applyNumberFormat="1" applyFont="1" applyBorder="1" applyAlignment="1" applyProtection="1">
      <alignment vertical="center"/>
      <protection locked="0"/>
    </xf>
    <xf numFmtId="164" fontId="37" fillId="0" borderId="67" xfId="0" applyNumberFormat="1" applyFont="1" applyBorder="1" applyAlignment="1" applyProtection="1">
      <alignment vertical="center"/>
      <protection locked="0"/>
    </xf>
    <xf numFmtId="164" fontId="37" fillId="0" borderId="68" xfId="0" applyNumberFormat="1" applyFont="1" applyBorder="1" applyAlignment="1" applyProtection="1">
      <alignment vertical="center"/>
      <protection locked="0"/>
    </xf>
    <xf numFmtId="164" fontId="37" fillId="0" borderId="69" xfId="0" applyNumberFormat="1" applyFont="1" applyBorder="1" applyAlignment="1" applyProtection="1">
      <alignment vertical="center"/>
      <protection locked="0"/>
    </xf>
    <xf numFmtId="0" fontId="37" fillId="0" borderId="28" xfId="0" applyFont="1" applyBorder="1" applyAlignment="1" applyProtection="1">
      <alignment horizontal="left" vertical="center" indent="6"/>
    </xf>
    <xf numFmtId="0" fontId="37" fillId="0" borderId="17" xfId="0" applyFont="1" applyBorder="1" applyAlignment="1" applyProtection="1">
      <alignment horizontal="left" vertical="center" indent="6"/>
    </xf>
    <xf numFmtId="164" fontId="37" fillId="0" borderId="18" xfId="0" applyNumberFormat="1" applyFont="1" applyBorder="1" applyAlignment="1" applyProtection="1">
      <alignment vertical="center"/>
      <protection locked="0"/>
    </xf>
    <xf numFmtId="164" fontId="37" fillId="0" borderId="70" xfId="0" applyNumberFormat="1" applyFont="1" applyBorder="1" applyAlignment="1" applyProtection="1">
      <alignment vertical="center"/>
      <protection locked="0"/>
    </xf>
    <xf numFmtId="164" fontId="37" fillId="0" borderId="19" xfId="0" applyNumberFormat="1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horizontal="left" vertical="center" indent="1"/>
    </xf>
    <xf numFmtId="164" fontId="3" fillId="0" borderId="15" xfId="0" applyNumberFormat="1" applyFont="1" applyFill="1" applyBorder="1" applyAlignment="1" applyProtection="1">
      <alignment vertical="center"/>
    </xf>
    <xf numFmtId="164" fontId="3" fillId="0" borderId="15" xfId="0" applyNumberFormat="1" applyFont="1" applyBorder="1" applyAlignment="1" applyProtection="1">
      <alignment vertical="center"/>
      <protection locked="0"/>
    </xf>
    <xf numFmtId="164" fontId="3" fillId="0" borderId="72" xfId="0" applyNumberFormat="1" applyFont="1" applyBorder="1" applyAlignment="1" applyProtection="1">
      <alignment vertical="center"/>
      <protection locked="0"/>
    </xf>
    <xf numFmtId="164" fontId="3" fillId="0" borderId="16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 wrapText="1" indent="1"/>
    </xf>
    <xf numFmtId="0" fontId="18" fillId="0" borderId="26" xfId="1" applyFont="1" applyFill="1" applyBorder="1" applyAlignment="1" applyProtection="1">
      <alignment horizontal="center" vertical="center" wrapText="1"/>
    </xf>
    <xf numFmtId="0" fontId="18" fillId="0" borderId="24" xfId="1" applyFont="1" applyFill="1" applyBorder="1" applyAlignment="1" applyProtection="1">
      <alignment horizontal="center" vertical="center" wrapText="1"/>
    </xf>
    <xf numFmtId="0" fontId="18" fillId="0" borderId="29" xfId="1" applyFont="1" applyFill="1" applyBorder="1" applyAlignment="1" applyProtection="1">
      <alignment horizontal="center" vertical="center" wrapText="1"/>
    </xf>
    <xf numFmtId="0" fontId="14" fillId="0" borderId="0" xfId="1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1" fillId="0" borderId="0" xfId="1" applyFont="1" applyAlignment="1" applyProtection="1">
      <alignment vertical="center" wrapText="1"/>
      <protection locked="0"/>
    </xf>
    <xf numFmtId="3" fontId="23" fillId="0" borderId="47" xfId="1" applyNumberFormat="1" applyFont="1" applyBorder="1" applyAlignment="1" applyProtection="1">
      <alignment horizontal="right" vertical="center" indent="1"/>
      <protection locked="0"/>
    </xf>
    <xf numFmtId="3" fontId="23" fillId="0" borderId="48" xfId="1" applyNumberFormat="1" applyFont="1" applyBorder="1" applyAlignment="1" applyProtection="1">
      <alignment horizontal="right" vertical="center" indent="1"/>
      <protection locked="0"/>
    </xf>
    <xf numFmtId="3" fontId="23" fillId="0" borderId="41" xfId="1" applyNumberFormat="1" applyFont="1" applyFill="1" applyBorder="1" applyAlignment="1" applyProtection="1">
      <alignment horizontal="right" vertical="center" indent="1"/>
      <protection locked="0"/>
    </xf>
    <xf numFmtId="3" fontId="23" fillId="0" borderId="42" xfId="1" applyNumberFormat="1" applyFont="1" applyFill="1" applyBorder="1" applyAlignment="1" applyProtection="1">
      <alignment horizontal="right" vertical="center" indent="1"/>
      <protection locked="0"/>
    </xf>
    <xf numFmtId="3" fontId="25" fillId="0" borderId="46" xfId="1" applyNumberFormat="1" applyFont="1" applyFill="1" applyBorder="1" applyAlignment="1" applyProtection="1">
      <alignment horizontal="right" vertical="center" indent="1"/>
      <protection locked="0"/>
    </xf>
    <xf numFmtId="3" fontId="23" fillId="0" borderId="46" xfId="1" applyNumberFormat="1" applyFont="1" applyFill="1" applyBorder="1" applyAlignment="1" applyProtection="1">
      <alignment horizontal="right" vertical="center" indent="1"/>
      <protection locked="0"/>
    </xf>
    <xf numFmtId="3" fontId="23" fillId="0" borderId="45" xfId="1" applyNumberFormat="1" applyFont="1" applyFill="1" applyBorder="1" applyAlignment="1" applyProtection="1">
      <alignment horizontal="right" vertical="center" indent="1"/>
      <protection locked="0"/>
    </xf>
    <xf numFmtId="3" fontId="24" fillId="0" borderId="46" xfId="1" applyNumberFormat="1" applyFont="1" applyFill="1" applyBorder="1" applyAlignment="1" applyProtection="1">
      <alignment horizontal="right" vertical="center" indent="1"/>
      <protection locked="0"/>
    </xf>
    <xf numFmtId="0" fontId="14" fillId="6" borderId="27" xfId="1" applyFont="1" applyFill="1" applyBorder="1" applyAlignment="1" applyProtection="1">
      <alignment vertical="center" wrapText="1"/>
      <protection locked="0"/>
    </xf>
    <xf numFmtId="0" fontId="14" fillId="6" borderId="54" xfId="1" applyFont="1" applyFill="1" applyBorder="1" applyAlignment="1" applyProtection="1">
      <alignment vertical="center" wrapText="1"/>
      <protection locked="0"/>
    </xf>
    <xf numFmtId="0" fontId="15" fillId="0" borderId="0" xfId="1" applyFont="1" applyProtection="1"/>
    <xf numFmtId="0" fontId="0" fillId="0" borderId="0" xfId="0" applyProtection="1"/>
    <xf numFmtId="0" fontId="29" fillId="0" borderId="0" xfId="1" applyFont="1" applyAlignment="1" applyProtection="1">
      <alignment horizontal="center"/>
    </xf>
    <xf numFmtId="0" fontId="16" fillId="0" borderId="0" xfId="1" applyFont="1" applyAlignment="1" applyProtection="1">
      <alignment horizontal="left" vertical="center" wrapText="1"/>
    </xf>
    <xf numFmtId="0" fontId="15" fillId="0" borderId="0" xfId="1" applyFont="1" applyAlignment="1" applyProtection="1">
      <alignment horizontal="center" vertical="center"/>
    </xf>
    <xf numFmtId="0" fontId="17" fillId="0" borderId="0" xfId="1" applyFont="1" applyAlignment="1" applyProtection="1">
      <alignment horizontal="left" vertical="center" wrapText="1"/>
    </xf>
    <xf numFmtId="41" fontId="18" fillId="5" borderId="33" xfId="1" applyNumberFormat="1" applyFont="1" applyFill="1" applyBorder="1" applyAlignment="1" applyProtection="1">
      <alignment horizontal="center" wrapText="1"/>
    </xf>
    <xf numFmtId="41" fontId="18" fillId="5" borderId="34" xfId="1" applyNumberFormat="1" applyFont="1" applyFill="1" applyBorder="1" applyAlignment="1" applyProtection="1">
      <alignment horizontal="center" wrapText="1"/>
    </xf>
    <xf numFmtId="1" fontId="21" fillId="5" borderId="45" xfId="1" applyNumberFormat="1" applyFont="1" applyFill="1" applyBorder="1" applyAlignment="1" applyProtection="1">
      <alignment horizontal="center" vertical="center" wrapText="1"/>
    </xf>
    <xf numFmtId="1" fontId="21" fillId="5" borderId="46" xfId="1" applyNumberFormat="1" applyFont="1" applyFill="1" applyBorder="1" applyAlignment="1" applyProtection="1">
      <alignment horizontal="center" vertical="center" wrapText="1"/>
    </xf>
    <xf numFmtId="1" fontId="21" fillId="5" borderId="4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31" fillId="0" borderId="7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Protection="1"/>
    <xf numFmtId="0" fontId="32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6" fontId="0" fillId="0" borderId="18" xfId="0" applyNumberFormat="1" applyBorder="1" applyAlignment="1" applyProtection="1">
      <alignment vertical="center"/>
    </xf>
    <xf numFmtId="166" fontId="0" fillId="0" borderId="6" xfId="0" applyNumberFormat="1" applyBorder="1" applyAlignment="1" applyProtection="1">
      <alignment vertical="center"/>
    </xf>
    <xf numFmtId="166" fontId="0" fillId="0" borderId="9" xfId="0" applyNumberFormat="1" applyBorder="1" applyAlignment="1" applyProtection="1">
      <alignment vertical="center"/>
    </xf>
    <xf numFmtId="3" fontId="23" fillId="0" borderId="49" xfId="1" applyNumberFormat="1" applyFont="1" applyBorder="1" applyAlignment="1" applyProtection="1">
      <alignment horizontal="right" vertical="center" indent="1"/>
      <protection locked="0"/>
    </xf>
    <xf numFmtId="0" fontId="17" fillId="0" borderId="0" xfId="1" applyFont="1" applyAlignment="1" applyProtection="1">
      <alignment horizontal="right" vertical="center" wrapText="1"/>
    </xf>
    <xf numFmtId="41" fontId="43" fillId="5" borderId="66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41" fontId="18" fillId="5" borderId="62" xfId="1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68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6" fillId="0" borderId="0" xfId="0" applyFont="1" applyProtection="1"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3" fontId="6" fillId="3" borderId="3" xfId="0" applyNumberFormat="1" applyFont="1" applyFill="1" applyBorder="1" applyAlignment="1" applyProtection="1">
      <alignment horizontal="right" vertical="center" indent="1"/>
      <protection locked="0"/>
    </xf>
    <xf numFmtId="3" fontId="6" fillId="3" borderId="6" xfId="0" applyNumberFormat="1" applyFont="1" applyFill="1" applyBorder="1" applyAlignment="1" applyProtection="1">
      <alignment horizontal="right" vertical="center" indent="1"/>
      <protection locked="0"/>
    </xf>
    <xf numFmtId="3" fontId="6" fillId="3" borderId="9" xfId="0" applyNumberFormat="1" applyFont="1" applyFill="1" applyBorder="1" applyAlignment="1" applyProtection="1">
      <alignment horizontal="right" vertical="center" indent="1"/>
      <protection locked="0"/>
    </xf>
    <xf numFmtId="3" fontId="6" fillId="0" borderId="18" xfId="0" applyNumberFormat="1" applyFont="1" applyBorder="1" applyAlignment="1" applyProtection="1">
      <alignment horizontal="right" vertical="center" indent="1"/>
      <protection locked="0"/>
    </xf>
    <xf numFmtId="0" fontId="6" fillId="0" borderId="5" xfId="0" applyFont="1" applyBorder="1" applyAlignment="1" applyProtection="1">
      <alignment horizontal="left" vertical="center" indent="1"/>
      <protection locked="0"/>
    </xf>
    <xf numFmtId="3" fontId="6" fillId="0" borderId="6" xfId="0" applyNumberFormat="1" applyFont="1" applyBorder="1" applyAlignment="1" applyProtection="1">
      <alignment horizontal="right" vertical="center" indent="1"/>
      <protection locked="0"/>
    </xf>
    <xf numFmtId="3" fontId="10" fillId="4" borderId="6" xfId="0" applyNumberFormat="1" applyFont="1" applyFill="1" applyBorder="1" applyAlignment="1" applyProtection="1">
      <alignment horizontal="right" vertical="center" indent="1"/>
      <protection locked="0"/>
    </xf>
    <xf numFmtId="3" fontId="10" fillId="4" borderId="7" xfId="0" applyNumberFormat="1" applyFont="1" applyFill="1" applyBorder="1" applyAlignment="1" applyProtection="1">
      <alignment horizontal="right" vertical="center" indent="1"/>
      <protection locked="0"/>
    </xf>
    <xf numFmtId="3" fontId="6" fillId="0" borderId="12" xfId="0" applyNumberFormat="1" applyFont="1" applyBorder="1" applyAlignment="1" applyProtection="1">
      <alignment horizontal="right" vertical="center" indent="1"/>
      <protection locked="0"/>
    </xf>
    <xf numFmtId="3" fontId="10" fillId="4" borderId="9" xfId="0" applyNumberFormat="1" applyFont="1" applyFill="1" applyBorder="1" applyAlignment="1" applyProtection="1">
      <alignment horizontal="right" vertical="center" indent="1"/>
      <protection locked="0"/>
    </xf>
    <xf numFmtId="3" fontId="10" fillId="4" borderId="10" xfId="0" applyNumberFormat="1" applyFont="1" applyFill="1" applyBorder="1" applyAlignment="1" applyProtection="1">
      <alignment horizontal="right" vertical="center" indent="1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indent="1"/>
    </xf>
    <xf numFmtId="0" fontId="6" fillId="3" borderId="5" xfId="0" applyFont="1" applyFill="1" applyBorder="1" applyAlignment="1" applyProtection="1">
      <alignment horizontal="left" vertical="center" indent="1"/>
    </xf>
    <xf numFmtId="0" fontId="6" fillId="3" borderId="8" xfId="0" applyFont="1" applyFill="1" applyBorder="1" applyAlignment="1" applyProtection="1">
      <alignment horizontal="left" vertical="center" indent="1"/>
    </xf>
    <xf numFmtId="0" fontId="3" fillId="0" borderId="23" xfId="0" applyFont="1" applyBorder="1" applyProtection="1"/>
    <xf numFmtId="0" fontId="6" fillId="0" borderId="17" xfId="0" applyFont="1" applyBorder="1" applyAlignment="1" applyProtection="1">
      <alignment horizontal="left" vertical="center" indent="1"/>
    </xf>
    <xf numFmtId="0" fontId="6" fillId="0" borderId="5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3"/>
    </xf>
    <xf numFmtId="0" fontId="6" fillId="0" borderId="11" xfId="0" applyFont="1" applyBorder="1" applyAlignment="1" applyProtection="1">
      <alignment horizontal="left" vertical="center" indent="1"/>
    </xf>
    <xf numFmtId="0" fontId="3" fillId="0" borderId="17" xfId="0" applyFont="1" applyBorder="1" applyAlignment="1" applyProtection="1">
      <alignment horizontal="left" vertical="center" wrapText="1" indent="1"/>
    </xf>
    <xf numFmtId="0" fontId="3" fillId="0" borderId="25" xfId="0" applyFont="1" applyBorder="1" applyProtection="1"/>
    <xf numFmtId="0" fontId="3" fillId="0" borderId="8" xfId="0" applyFont="1" applyBorder="1" applyAlignment="1" applyProtection="1">
      <alignment horizontal="left" vertical="center" wrapText="1" indent="1"/>
    </xf>
    <xf numFmtId="3" fontId="6" fillId="0" borderId="6" xfId="0" applyNumberFormat="1" applyFont="1" applyBorder="1" applyAlignment="1" applyProtection="1">
      <alignment horizontal="center" vertical="center"/>
    </xf>
    <xf numFmtId="3" fontId="6" fillId="0" borderId="9" xfId="0" applyNumberFormat="1" applyFont="1" applyBorder="1" applyAlignment="1" applyProtection="1">
      <alignment horizontal="center" vertical="center"/>
    </xf>
    <xf numFmtId="3" fontId="10" fillId="3" borderId="3" xfId="0" applyNumberFormat="1" applyFont="1" applyFill="1" applyBorder="1" applyAlignment="1" applyProtection="1">
      <alignment horizontal="right" vertical="center" indent="1"/>
    </xf>
    <xf numFmtId="3" fontId="10" fillId="3" borderId="4" xfId="0" applyNumberFormat="1" applyFont="1" applyFill="1" applyBorder="1" applyAlignment="1" applyProtection="1">
      <alignment horizontal="right" vertical="center" indent="1"/>
    </xf>
    <xf numFmtId="3" fontId="10" fillId="3" borderId="6" xfId="0" applyNumberFormat="1" applyFont="1" applyFill="1" applyBorder="1" applyAlignment="1" applyProtection="1">
      <alignment horizontal="right" vertical="center" indent="1"/>
    </xf>
    <xf numFmtId="3" fontId="10" fillId="3" borderId="7" xfId="0" applyNumberFormat="1" applyFont="1" applyFill="1" applyBorder="1" applyAlignment="1" applyProtection="1">
      <alignment horizontal="right" vertical="center" indent="1"/>
    </xf>
    <xf numFmtId="3" fontId="10" fillId="3" borderId="9" xfId="0" applyNumberFormat="1" applyFont="1" applyFill="1" applyBorder="1" applyAlignment="1" applyProtection="1">
      <alignment horizontal="right" vertical="center" indent="1"/>
    </xf>
    <xf numFmtId="3" fontId="10" fillId="3" borderId="10" xfId="0" applyNumberFormat="1" applyFont="1" applyFill="1" applyBorder="1" applyAlignment="1" applyProtection="1">
      <alignment horizontal="right" vertical="center" indent="1"/>
    </xf>
    <xf numFmtId="3" fontId="10" fillId="4" borderId="3" xfId="0" applyNumberFormat="1" applyFont="1" applyFill="1" applyBorder="1" applyAlignment="1" applyProtection="1">
      <alignment horizontal="right" vertical="center" indent="1"/>
    </xf>
    <xf numFmtId="3" fontId="10" fillId="4" borderId="4" xfId="0" applyNumberFormat="1" applyFont="1" applyFill="1" applyBorder="1" applyAlignment="1" applyProtection="1">
      <alignment horizontal="right" vertical="center" indent="1"/>
    </xf>
    <xf numFmtId="3" fontId="10" fillId="4" borderId="6" xfId="0" applyNumberFormat="1" applyFont="1" applyFill="1" applyBorder="1" applyAlignment="1" applyProtection="1">
      <alignment horizontal="right" vertical="center" indent="1"/>
    </xf>
    <xf numFmtId="3" fontId="10" fillId="4" borderId="7" xfId="0" applyNumberFormat="1" applyFont="1" applyFill="1" applyBorder="1" applyAlignment="1" applyProtection="1">
      <alignment horizontal="right" vertical="center" indent="1"/>
    </xf>
    <xf numFmtId="3" fontId="10" fillId="4" borderId="9" xfId="0" applyNumberFormat="1" applyFont="1" applyFill="1" applyBorder="1" applyAlignment="1" applyProtection="1">
      <alignment horizontal="right" vertical="center" indent="1"/>
    </xf>
    <xf numFmtId="3" fontId="10" fillId="4" borderId="10" xfId="0" applyNumberFormat="1" applyFont="1" applyFill="1" applyBorder="1" applyAlignment="1" applyProtection="1">
      <alignment horizontal="right" vertical="center" indent="1"/>
    </xf>
    <xf numFmtId="3" fontId="10" fillId="0" borderId="15" xfId="0" applyNumberFormat="1" applyFont="1" applyBorder="1" applyAlignment="1" applyProtection="1">
      <alignment horizontal="right" vertical="center" indent="1"/>
      <protection locked="0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left" vertical="center" indent="1"/>
    </xf>
    <xf numFmtId="3" fontId="10" fillId="0" borderId="16" xfId="0" applyNumberFormat="1" applyFont="1" applyBorder="1" applyAlignment="1" applyProtection="1">
      <alignment horizontal="right" vertical="center" indent="1"/>
    </xf>
    <xf numFmtId="3" fontId="6" fillId="0" borderId="19" xfId="0" applyNumberFormat="1" applyFont="1" applyBorder="1" applyAlignment="1" applyProtection="1">
      <alignment horizontal="right" vertical="center" indent="1"/>
    </xf>
    <xf numFmtId="3" fontId="6" fillId="0" borderId="7" xfId="0" applyNumberFormat="1" applyFont="1" applyBorder="1" applyAlignment="1" applyProtection="1">
      <alignment horizontal="right" vertical="center" indent="1"/>
    </xf>
    <xf numFmtId="0" fontId="0" fillId="0" borderId="0" xfId="0" applyAlignment="1" applyProtection="1">
      <alignment horizontal="center" vertical="center"/>
      <protection locked="0"/>
    </xf>
    <xf numFmtId="0" fontId="45" fillId="0" borderId="5" xfId="0" applyFont="1" applyBorder="1" applyAlignment="1">
      <alignment horizontal="left" vertical="center" indent="3"/>
    </xf>
    <xf numFmtId="164" fontId="47" fillId="0" borderId="63" xfId="0" applyNumberFormat="1" applyFont="1" applyBorder="1" applyAlignment="1" applyProtection="1">
      <alignment vertical="center"/>
    </xf>
    <xf numFmtId="164" fontId="48" fillId="0" borderId="48" xfId="0" applyNumberFormat="1" applyFont="1" applyBorder="1" applyAlignment="1">
      <alignment vertical="center"/>
    </xf>
    <xf numFmtId="164" fontId="48" fillId="0" borderId="42" xfId="0" applyNumberFormat="1" applyFont="1" applyBorder="1" applyAlignment="1">
      <alignment vertical="center"/>
    </xf>
    <xf numFmtId="3" fontId="23" fillId="0" borderId="89" xfId="1" applyNumberFormat="1" applyFont="1" applyBorder="1" applyAlignment="1" applyProtection="1">
      <alignment horizontal="right" vertical="center" indent="1"/>
      <protection locked="0"/>
    </xf>
    <xf numFmtId="3" fontId="23" fillId="0" borderId="50" xfId="1" applyNumberFormat="1" applyFont="1" applyFill="1" applyBorder="1" applyAlignment="1" applyProtection="1">
      <alignment horizontal="right" vertical="center" indent="1"/>
      <protection locked="0"/>
    </xf>
    <xf numFmtId="164" fontId="47" fillId="0" borderId="72" xfId="0" applyNumberFormat="1" applyFont="1" applyBorder="1" applyAlignment="1" applyProtection="1">
      <alignment vertical="center"/>
    </xf>
    <xf numFmtId="164" fontId="48" fillId="0" borderId="70" xfId="0" applyNumberFormat="1" applyFont="1" applyBorder="1" applyAlignment="1">
      <alignment vertical="center"/>
    </xf>
    <xf numFmtId="164" fontId="48" fillId="0" borderId="64" xfId="0" applyNumberFormat="1" applyFont="1" applyBorder="1" applyAlignment="1">
      <alignment vertical="center"/>
    </xf>
    <xf numFmtId="3" fontId="23" fillId="0" borderId="44" xfId="1" applyNumberFormat="1" applyFont="1" applyFill="1" applyBorder="1" applyAlignment="1" applyProtection="1">
      <alignment horizontal="right" vertical="center" indent="1"/>
      <protection locked="0"/>
    </xf>
    <xf numFmtId="164" fontId="47" fillId="0" borderId="90" xfId="0" applyNumberFormat="1" applyFont="1" applyBorder="1" applyAlignment="1" applyProtection="1">
      <alignment vertical="center"/>
    </xf>
    <xf numFmtId="164" fontId="48" fillId="0" borderId="40" xfId="0" applyNumberFormat="1" applyFont="1" applyBorder="1" applyAlignment="1">
      <alignment vertical="center"/>
    </xf>
    <xf numFmtId="164" fontId="48" fillId="0" borderId="44" xfId="0" applyNumberFormat="1" applyFont="1" applyBorder="1" applyAlignment="1">
      <alignment vertical="center"/>
    </xf>
    <xf numFmtId="166" fontId="0" fillId="0" borderId="12" xfId="0" applyNumberFormat="1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166" fontId="0" fillId="0" borderId="15" xfId="0" applyNumberFormat="1" applyBorder="1" applyAlignment="1" applyProtection="1">
      <alignment vertical="center"/>
    </xf>
    <xf numFmtId="0" fontId="0" fillId="0" borderId="16" xfId="0" applyBorder="1" applyAlignment="1" applyProtection="1">
      <alignment horizontal="center" vertical="center" wrapText="1"/>
      <protection locked="0"/>
    </xf>
    <xf numFmtId="1" fontId="21" fillId="0" borderId="50" xfId="1" applyNumberFormat="1" applyFont="1" applyFill="1" applyBorder="1" applyAlignment="1" applyProtection="1">
      <alignment horizontal="center" vertical="center"/>
    </xf>
    <xf numFmtId="0" fontId="18" fillId="0" borderId="50" xfId="1" applyFont="1" applyBorder="1" applyAlignment="1" applyProtection="1">
      <alignment horizontal="left" vertical="center" wrapText="1"/>
    </xf>
    <xf numFmtId="0" fontId="45" fillId="0" borderId="60" xfId="0" applyFont="1" applyBorder="1" applyAlignment="1">
      <alignment horizontal="left" vertical="center" indent="2"/>
    </xf>
    <xf numFmtId="164" fontId="47" fillId="0" borderId="61" xfId="0" applyNumberFormat="1" applyFont="1" applyBorder="1" applyAlignment="1" applyProtection="1">
      <alignment vertical="center"/>
    </xf>
    <xf numFmtId="164" fontId="48" fillId="0" borderId="47" xfId="0" applyNumberFormat="1" applyFont="1" applyBorder="1" applyAlignment="1">
      <alignment vertical="center"/>
    </xf>
    <xf numFmtId="164" fontId="48" fillId="0" borderId="41" xfId="0" applyNumberFormat="1" applyFont="1" applyBorder="1" applyAlignment="1">
      <alignment vertical="center"/>
    </xf>
    <xf numFmtId="164" fontId="48" fillId="0" borderId="41" xfId="0" applyNumberFormat="1" applyFont="1" applyBorder="1" applyAlignment="1">
      <alignment horizontal="center" vertical="center"/>
    </xf>
    <xf numFmtId="0" fontId="10" fillId="0" borderId="61" xfId="0" applyFont="1" applyBorder="1" applyAlignment="1" applyProtection="1">
      <alignment horizontal="left" vertical="center" indent="1"/>
    </xf>
    <xf numFmtId="0" fontId="6" fillId="0" borderId="47" xfId="0" applyFont="1" applyBorder="1" applyAlignment="1" applyProtection="1">
      <alignment horizontal="left" vertical="center" indent="1"/>
    </xf>
    <xf numFmtId="0" fontId="6" fillId="0" borderId="41" xfId="0" applyFont="1" applyBorder="1" applyAlignment="1" applyProtection="1">
      <alignment horizontal="left" vertical="center" indent="1"/>
      <protection locked="0"/>
    </xf>
    <xf numFmtId="0" fontId="19" fillId="0" borderId="93" xfId="1" applyFont="1" applyFill="1" applyBorder="1" applyAlignment="1" applyProtection="1">
      <alignment horizontal="center" wrapText="1"/>
    </xf>
    <xf numFmtId="0" fontId="19" fillId="0" borderId="34" xfId="1" applyFont="1" applyFill="1" applyBorder="1" applyAlignment="1" applyProtection="1">
      <alignment horizontal="center" vertical="top" wrapText="1"/>
    </xf>
    <xf numFmtId="1" fontId="21" fillId="0" borderId="41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Protection="1">
      <protection locked="0"/>
    </xf>
    <xf numFmtId="0" fontId="30" fillId="0" borderId="0" xfId="1" applyFont="1" applyAlignment="1" applyProtection="1">
      <alignment vertical="top"/>
      <protection locked="0"/>
    </xf>
    <xf numFmtId="0" fontId="34" fillId="0" borderId="50" xfId="1" applyFont="1" applyBorder="1" applyAlignment="1" applyProtection="1">
      <alignment horizontal="left" vertical="center" wrapText="1"/>
    </xf>
    <xf numFmtId="1" fontId="21" fillId="0" borderId="46" xfId="1" applyNumberFormat="1" applyFont="1" applyFill="1" applyBorder="1" applyAlignment="1" applyProtection="1">
      <alignment horizontal="center" vertical="center" wrapText="1"/>
    </xf>
    <xf numFmtId="1" fontId="22" fillId="0" borderId="44" xfId="0" applyNumberFormat="1" applyFont="1" applyFill="1" applyBorder="1" applyAlignment="1" applyProtection="1">
      <alignment horizontal="center" vertical="center" wrapText="1"/>
    </xf>
    <xf numFmtId="3" fontId="23" fillId="0" borderId="40" xfId="1" applyNumberFormat="1" applyFont="1" applyBorder="1" applyAlignment="1" applyProtection="1">
      <alignment horizontal="right" vertical="center" indent="1"/>
      <protection locked="0"/>
    </xf>
    <xf numFmtId="41" fontId="18" fillId="5" borderId="88" xfId="1" applyNumberFormat="1" applyFont="1" applyFill="1" applyBorder="1" applyAlignment="1" applyProtection="1">
      <alignment horizontal="center" wrapText="1"/>
    </xf>
    <xf numFmtId="3" fontId="23" fillId="0" borderId="42" xfId="1" applyNumberFormat="1" applyFont="1" applyBorder="1" applyAlignment="1" applyProtection="1">
      <alignment horizontal="right" vertical="center" indent="1"/>
      <protection locked="0"/>
    </xf>
    <xf numFmtId="41" fontId="18" fillId="5" borderId="96" xfId="1" applyNumberFormat="1" applyFont="1" applyFill="1" applyBorder="1" applyAlignment="1" applyProtection="1">
      <alignment horizontal="center" wrapText="1"/>
    </xf>
    <xf numFmtId="164" fontId="47" fillId="0" borderId="97" xfId="0" applyNumberFormat="1" applyFont="1" applyBorder="1" applyAlignment="1" applyProtection="1">
      <alignment vertical="center"/>
    </xf>
    <xf numFmtId="164" fontId="48" fillId="0" borderId="49" xfId="0" applyNumberFormat="1" applyFont="1" applyBorder="1" applyAlignment="1">
      <alignment vertical="center"/>
    </xf>
    <xf numFmtId="164" fontId="48" fillId="0" borderId="45" xfId="0" applyNumberFormat="1" applyFont="1" applyBorder="1" applyAlignment="1">
      <alignment vertical="center"/>
    </xf>
    <xf numFmtId="3" fontId="23" fillId="0" borderId="45" xfId="1" applyNumberFormat="1" applyFont="1" applyBorder="1" applyAlignment="1" applyProtection="1">
      <alignment horizontal="right" vertical="center" indent="1"/>
      <protection locked="0"/>
    </xf>
    <xf numFmtId="164" fontId="48" fillId="0" borderId="47" xfId="0" applyNumberFormat="1" applyFont="1" applyBorder="1" applyAlignment="1">
      <alignment horizontal="center" vertical="center"/>
    </xf>
    <xf numFmtId="166" fontId="0" fillId="0" borderId="6" xfId="0" applyNumberFormat="1" applyBorder="1" applyAlignment="1" applyProtection="1">
      <alignment horizontal="center" vertical="center"/>
    </xf>
    <xf numFmtId="166" fontId="0" fillId="0" borderId="6" xfId="0" applyNumberFormat="1" applyBorder="1" applyAlignment="1" applyProtection="1">
      <alignment horizontal="right"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3" fontId="10" fillId="0" borderId="0" xfId="0" applyNumberFormat="1" applyFont="1" applyProtection="1"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0" fontId="18" fillId="0" borderId="26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5" fillId="0" borderId="0" xfId="1" applyFont="1" applyAlignment="1" applyProtection="1">
      <alignment wrapText="1"/>
      <protection locked="0"/>
    </xf>
    <xf numFmtId="0" fontId="13" fillId="0" borderId="0" xfId="1" applyAlignment="1" applyProtection="1">
      <alignment horizontal="center" wrapText="1"/>
      <protection locked="0"/>
    </xf>
    <xf numFmtId="164" fontId="48" fillId="4" borderId="41" xfId="0" applyNumberFormat="1" applyFont="1" applyFill="1" applyBorder="1" applyAlignment="1">
      <alignment vertical="center"/>
    </xf>
    <xf numFmtId="164" fontId="48" fillId="4" borderId="42" xfId="0" applyNumberFormat="1" applyFont="1" applyFill="1" applyBorder="1" applyAlignment="1">
      <alignment vertical="center"/>
    </xf>
    <xf numFmtId="0" fontId="0" fillId="4" borderId="0" xfId="0" applyFill="1" applyProtection="1">
      <protection locked="0"/>
    </xf>
    <xf numFmtId="0" fontId="45" fillId="0" borderId="89" xfId="0" applyFont="1" applyBorder="1" applyAlignment="1">
      <alignment horizontal="left" vertical="center" indent="2"/>
    </xf>
    <xf numFmtId="0" fontId="45" fillId="4" borderId="75" xfId="0" applyFont="1" applyFill="1" applyBorder="1" applyAlignment="1">
      <alignment horizontal="left" vertical="center" indent="1"/>
    </xf>
    <xf numFmtId="3" fontId="16" fillId="4" borderId="47" xfId="1" applyNumberFormat="1" applyFont="1" applyFill="1" applyBorder="1" applyAlignment="1" applyProtection="1">
      <alignment horizontal="right" vertical="center" indent="1"/>
      <protection locked="0"/>
    </xf>
    <xf numFmtId="3" fontId="16" fillId="4" borderId="0" xfId="1" applyNumberFormat="1" applyFont="1" applyFill="1" applyBorder="1" applyAlignment="1" applyProtection="1">
      <alignment horizontal="right" vertical="center" indent="1"/>
      <protection locked="0"/>
    </xf>
    <xf numFmtId="3" fontId="16" fillId="4" borderId="89" xfId="1" applyNumberFormat="1" applyFont="1" applyFill="1" applyBorder="1" applyAlignment="1" applyProtection="1">
      <alignment horizontal="right" vertical="center" indent="1"/>
      <protection locked="0"/>
    </xf>
    <xf numFmtId="3" fontId="16" fillId="4" borderId="40" xfId="1" applyNumberFormat="1" applyFont="1" applyFill="1" applyBorder="1" applyAlignment="1" applyProtection="1">
      <alignment horizontal="right" vertical="center" indent="1"/>
      <protection locked="0"/>
    </xf>
    <xf numFmtId="3" fontId="16" fillId="4" borderId="49" xfId="1" applyNumberFormat="1" applyFont="1" applyFill="1" applyBorder="1" applyAlignment="1" applyProtection="1">
      <alignment horizontal="right" vertical="center" indent="1"/>
      <protection locked="0"/>
    </xf>
    <xf numFmtId="3" fontId="16" fillId="4" borderId="48" xfId="1" applyNumberFormat="1" applyFont="1" applyFill="1" applyBorder="1" applyAlignment="1" applyProtection="1">
      <alignment horizontal="right" vertical="center" indent="1"/>
      <protection locked="0"/>
    </xf>
    <xf numFmtId="3" fontId="16" fillId="4" borderId="54" xfId="1" applyNumberFormat="1" applyFont="1" applyFill="1" applyBorder="1" applyAlignment="1" applyProtection="1">
      <alignment horizontal="right" vertical="center" indent="1"/>
      <protection locked="0"/>
    </xf>
    <xf numFmtId="3" fontId="16" fillId="4" borderId="55" xfId="1" applyNumberFormat="1" applyFont="1" applyFill="1" applyBorder="1" applyAlignment="1" applyProtection="1">
      <alignment horizontal="right" vertical="center" indent="1"/>
      <protection locked="0"/>
    </xf>
    <xf numFmtId="3" fontId="16" fillId="4" borderId="60" xfId="1" applyNumberFormat="1" applyFont="1" applyFill="1" applyBorder="1" applyAlignment="1" applyProtection="1">
      <alignment horizontal="right" vertical="center" indent="1"/>
      <protection locked="0"/>
    </xf>
    <xf numFmtId="3" fontId="16" fillId="4" borderId="56" xfId="1" applyNumberFormat="1" applyFont="1" applyFill="1" applyBorder="1" applyAlignment="1" applyProtection="1">
      <alignment horizontal="right" vertical="center" indent="1"/>
      <protection locked="0"/>
    </xf>
    <xf numFmtId="3" fontId="16" fillId="4" borderId="57" xfId="1" applyNumberFormat="1" applyFont="1" applyFill="1" applyBorder="1" applyAlignment="1" applyProtection="1">
      <alignment horizontal="right" vertical="center" indent="1"/>
      <protection locked="0"/>
    </xf>
    <xf numFmtId="3" fontId="16" fillId="4" borderId="58" xfId="1" applyNumberFormat="1" applyFont="1" applyFill="1" applyBorder="1" applyAlignment="1" applyProtection="1">
      <alignment horizontal="right" vertical="center" indent="1"/>
      <protection locked="0"/>
    </xf>
    <xf numFmtId="0" fontId="0" fillId="0" borderId="42" xfId="0" applyBorder="1" applyProtection="1">
      <protection locked="0"/>
    </xf>
    <xf numFmtId="0" fontId="52" fillId="0" borderId="50" xfId="1" applyFont="1" applyBorder="1" applyAlignment="1" applyProtection="1">
      <alignment horizontal="left" vertical="center" wrapText="1"/>
    </xf>
    <xf numFmtId="0" fontId="54" fillId="0" borderId="89" xfId="0" applyFont="1" applyBorder="1" applyAlignment="1">
      <alignment horizontal="left" vertical="center" indent="2"/>
    </xf>
    <xf numFmtId="0" fontId="54" fillId="0" borderId="60" xfId="0" applyFont="1" applyBorder="1" applyAlignment="1">
      <alignment horizontal="left" vertical="center" indent="2"/>
    </xf>
    <xf numFmtId="0" fontId="45" fillId="0" borderId="8" xfId="0" applyFont="1" applyBorder="1" applyAlignment="1">
      <alignment horizontal="left" vertical="center" indent="3"/>
    </xf>
    <xf numFmtId="0" fontId="0" fillId="0" borderId="31" xfId="0" applyBorder="1" applyProtection="1"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58" xfId="0" applyBorder="1" applyProtection="1"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0" borderId="14" xfId="0" applyFont="1" applyBorder="1" applyAlignment="1">
      <alignment vertical="center"/>
    </xf>
    <xf numFmtId="0" fontId="6" fillId="0" borderId="8" xfId="0" applyFont="1" applyBorder="1" applyAlignment="1" applyProtection="1">
      <alignment horizontal="left" vertical="center" indent="1"/>
      <protection locked="0"/>
    </xf>
    <xf numFmtId="3" fontId="6" fillId="0" borderId="9" xfId="0" applyNumberFormat="1" applyFont="1" applyBorder="1" applyAlignment="1" applyProtection="1">
      <alignment horizontal="right" vertical="center" indent="1"/>
      <protection locked="0"/>
    </xf>
    <xf numFmtId="3" fontId="6" fillId="0" borderId="10" xfId="0" applyNumberFormat="1" applyFont="1" applyBorder="1" applyAlignment="1" applyProtection="1">
      <alignment horizontal="right" vertical="center" indent="1"/>
    </xf>
    <xf numFmtId="0" fontId="6" fillId="0" borderId="54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7" fillId="0" borderId="17" xfId="0" applyFont="1" applyBorder="1" applyAlignment="1">
      <alignment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2" fillId="0" borderId="79" xfId="0" applyFont="1" applyBorder="1" applyAlignment="1">
      <alignment vertical="center" wrapText="1"/>
    </xf>
    <xf numFmtId="164" fontId="12" fillId="0" borderId="80" xfId="0" applyNumberFormat="1" applyFont="1" applyFill="1" applyBorder="1" applyAlignment="1">
      <alignment horizontal="center" vertical="center"/>
    </xf>
    <xf numFmtId="164" fontId="12" fillId="0" borderId="8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82" xfId="0" applyFont="1" applyBorder="1" applyAlignment="1">
      <alignment horizontal="left" vertical="center" wrapText="1" indent="4"/>
    </xf>
    <xf numFmtId="164" fontId="3" fillId="0" borderId="83" xfId="0" applyNumberFormat="1" applyFont="1" applyFill="1" applyBorder="1" applyAlignment="1">
      <alignment horizontal="center" vertical="center"/>
    </xf>
    <xf numFmtId="164" fontId="3" fillId="0" borderId="84" xfId="0" applyNumberFormat="1" applyFont="1" applyFill="1" applyBorder="1" applyAlignment="1">
      <alignment horizontal="center" vertical="center"/>
    </xf>
    <xf numFmtId="0" fontId="3" fillId="0" borderId="85" xfId="0" applyFont="1" applyBorder="1" applyAlignment="1">
      <alignment horizontal="left" vertical="center" wrapText="1" indent="4"/>
    </xf>
    <xf numFmtId="164" fontId="3" fillId="0" borderId="86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164" fontId="12" fillId="0" borderId="6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37" fillId="0" borderId="5" xfId="0" applyFont="1" applyBorder="1" applyAlignment="1">
      <alignment horizontal="left" vertical="center" wrapText="1" indent="2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164" fontId="3" fillId="0" borderId="101" xfId="0" applyNumberFormat="1" applyFont="1" applyFill="1" applyBorder="1" applyAlignment="1">
      <alignment horizontal="center" vertical="center"/>
    </xf>
    <xf numFmtId="164" fontId="12" fillId="0" borderId="101" xfId="0" applyNumberFormat="1" applyFont="1" applyFill="1" applyBorder="1" applyAlignment="1">
      <alignment horizontal="center" vertical="center"/>
    </xf>
    <xf numFmtId="164" fontId="3" fillId="0" borderId="102" xfId="0" applyNumberFormat="1" applyFont="1" applyFill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 indent="2"/>
    </xf>
    <xf numFmtId="0" fontId="37" fillId="0" borderId="82" xfId="0" applyFont="1" applyBorder="1" applyAlignment="1">
      <alignment horizontal="left" vertical="center" wrapText="1" indent="5"/>
    </xf>
    <xf numFmtId="0" fontId="37" fillId="0" borderId="87" xfId="0" applyFont="1" applyBorder="1" applyAlignment="1">
      <alignment horizontal="left" vertical="center" wrapText="1" indent="5"/>
    </xf>
    <xf numFmtId="164" fontId="3" fillId="0" borderId="10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64" fontId="12" fillId="0" borderId="65" xfId="0" applyNumberFormat="1" applyFont="1" applyFill="1" applyBorder="1" applyAlignment="1">
      <alignment horizontal="center" vertical="center"/>
    </xf>
    <xf numFmtId="164" fontId="12" fillId="0" borderId="74" xfId="0" applyNumberFormat="1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 wrapText="1"/>
    </xf>
    <xf numFmtId="164" fontId="12" fillId="0" borderId="77" xfId="0" applyNumberFormat="1" applyFont="1" applyFill="1" applyBorder="1" applyAlignment="1">
      <alignment horizontal="center" vertical="center"/>
    </xf>
    <xf numFmtId="164" fontId="3" fillId="0" borderId="77" xfId="0" applyNumberFormat="1" applyFont="1" applyFill="1" applyBorder="1" applyAlignment="1">
      <alignment horizontal="center" vertical="center"/>
    </xf>
    <xf numFmtId="164" fontId="12" fillId="0" borderId="78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88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12" fillId="0" borderId="104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wrapText="1"/>
    </xf>
    <xf numFmtId="164" fontId="12" fillId="0" borderId="9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8" fillId="4" borderId="50" xfId="1" applyFont="1" applyFill="1" applyBorder="1" applyAlignment="1" applyProtection="1">
      <alignment horizontal="left" vertical="center" wrapText="1"/>
    </xf>
    <xf numFmtId="164" fontId="48" fillId="4" borderId="41" xfId="0" applyNumberFormat="1" applyFont="1" applyFill="1" applyBorder="1" applyAlignment="1">
      <alignment horizontal="center" vertical="center"/>
    </xf>
    <xf numFmtId="3" fontId="23" fillId="4" borderId="46" xfId="1" applyNumberFormat="1" applyFont="1" applyFill="1" applyBorder="1" applyAlignment="1" applyProtection="1">
      <alignment horizontal="right" vertical="center" indent="1"/>
      <protection locked="0"/>
    </xf>
    <xf numFmtId="164" fontId="48" fillId="4" borderId="64" xfId="0" applyNumberFormat="1" applyFont="1" applyFill="1" applyBorder="1" applyAlignment="1">
      <alignment vertical="center"/>
    </xf>
    <xf numFmtId="164" fontId="48" fillId="4" borderId="44" xfId="0" applyNumberFormat="1" applyFont="1" applyFill="1" applyBorder="1" applyAlignment="1">
      <alignment vertical="center"/>
    </xf>
    <xf numFmtId="164" fontId="48" fillId="4" borderId="45" xfId="0" applyNumberFormat="1" applyFont="1" applyFill="1" applyBorder="1" applyAlignment="1">
      <alignment vertical="center"/>
    </xf>
    <xf numFmtId="0" fontId="52" fillId="4" borderId="50" xfId="1" applyFont="1" applyFill="1" applyBorder="1" applyAlignment="1" applyProtection="1">
      <alignment horizontal="left" vertical="center" wrapText="1"/>
    </xf>
    <xf numFmtId="3" fontId="24" fillId="4" borderId="46" xfId="1" applyNumberFormat="1" applyFont="1" applyFill="1" applyBorder="1" applyAlignment="1" applyProtection="1">
      <alignment horizontal="right" vertical="center" indent="1"/>
      <protection locked="0"/>
    </xf>
    <xf numFmtId="0" fontId="45" fillId="2" borderId="50" xfId="0" applyFont="1" applyFill="1" applyBorder="1" applyAlignment="1">
      <alignment horizontal="left" vertical="center" indent="3"/>
    </xf>
    <xf numFmtId="164" fontId="46" fillId="2" borderId="41" xfId="0" applyNumberFormat="1" applyFont="1" applyFill="1" applyBorder="1" applyAlignment="1">
      <alignment vertical="center"/>
    </xf>
    <xf numFmtId="3" fontId="24" fillId="2" borderId="42" xfId="1" applyNumberFormat="1" applyFont="1" applyFill="1" applyBorder="1" applyAlignment="1" applyProtection="1">
      <alignment horizontal="right" vertical="center" indent="1"/>
      <protection locked="0"/>
    </xf>
    <xf numFmtId="164" fontId="46" fillId="2" borderId="64" xfId="0" applyNumberFormat="1" applyFont="1" applyFill="1" applyBorder="1" applyAlignment="1">
      <alignment vertical="center"/>
    </xf>
    <xf numFmtId="164" fontId="46" fillId="2" borderId="44" xfId="0" applyNumberFormat="1" applyFont="1" applyFill="1" applyBorder="1" applyAlignment="1">
      <alignment vertical="center"/>
    </xf>
    <xf numFmtId="164" fontId="46" fillId="2" borderId="45" xfId="0" applyNumberFormat="1" applyFont="1" applyFill="1" applyBorder="1" applyAlignment="1">
      <alignment vertical="center"/>
    </xf>
    <xf numFmtId="164" fontId="46" fillId="2" borderId="42" xfId="0" applyNumberFormat="1" applyFont="1" applyFill="1" applyBorder="1" applyAlignment="1">
      <alignment vertical="center"/>
    </xf>
    <xf numFmtId="0" fontId="45" fillId="2" borderId="75" xfId="0" applyFont="1" applyFill="1" applyBorder="1" applyAlignment="1">
      <alignment horizontal="left" vertical="center" indent="1"/>
    </xf>
    <xf numFmtId="164" fontId="47" fillId="2" borderId="61" xfId="0" applyNumberFormat="1" applyFont="1" applyFill="1" applyBorder="1" applyAlignment="1" applyProtection="1">
      <alignment vertical="center"/>
    </xf>
    <xf numFmtId="164" fontId="47" fillId="2" borderId="63" xfId="0" applyNumberFormat="1" applyFont="1" applyFill="1" applyBorder="1" applyAlignment="1" applyProtection="1">
      <alignment vertical="center"/>
    </xf>
    <xf numFmtId="164" fontId="47" fillId="2" borderId="95" xfId="0" applyNumberFormat="1" applyFont="1" applyFill="1" applyBorder="1" applyAlignment="1" applyProtection="1">
      <alignment vertical="center"/>
    </xf>
    <xf numFmtId="164" fontId="47" fillId="2" borderId="90" xfId="0" applyNumberFormat="1" applyFont="1" applyFill="1" applyBorder="1" applyAlignment="1" applyProtection="1">
      <alignment vertical="center"/>
    </xf>
    <xf numFmtId="164" fontId="47" fillId="2" borderId="97" xfId="0" applyNumberFormat="1" applyFont="1" applyFill="1" applyBorder="1" applyAlignment="1" applyProtection="1">
      <alignment vertical="center"/>
    </xf>
    <xf numFmtId="16" fontId="18" fillId="2" borderId="50" xfId="1" applyNumberFormat="1" applyFont="1" applyFill="1" applyBorder="1" applyAlignment="1" applyProtection="1">
      <alignment horizontal="left" vertical="center" wrapText="1"/>
    </xf>
    <xf numFmtId="164" fontId="48" fillId="2" borderId="47" xfId="0" applyNumberFormat="1" applyFont="1" applyFill="1" applyBorder="1" applyAlignment="1">
      <alignment vertical="center"/>
    </xf>
    <xf numFmtId="3" fontId="25" fillId="2" borderId="46" xfId="1" applyNumberFormat="1" applyFont="1" applyFill="1" applyBorder="1" applyAlignment="1" applyProtection="1">
      <alignment horizontal="right" vertical="center" indent="1"/>
      <protection locked="0"/>
    </xf>
    <xf numFmtId="164" fontId="48" fillId="2" borderId="70" xfId="0" applyNumberFormat="1" applyFont="1" applyFill="1" applyBorder="1" applyAlignment="1">
      <alignment vertical="center"/>
    </xf>
    <xf numFmtId="164" fontId="48" fillId="2" borderId="40" xfId="0" applyNumberFormat="1" applyFont="1" applyFill="1" applyBorder="1" applyAlignment="1">
      <alignment vertical="center"/>
    </xf>
    <xf numFmtId="164" fontId="48" fillId="2" borderId="49" xfId="0" applyNumberFormat="1" applyFont="1" applyFill="1" applyBorder="1" applyAlignment="1">
      <alignment vertical="center"/>
    </xf>
    <xf numFmtId="164" fontId="48" fillId="2" borderId="48" xfId="0" applyNumberFormat="1" applyFont="1" applyFill="1" applyBorder="1" applyAlignment="1">
      <alignment vertical="center"/>
    </xf>
    <xf numFmtId="0" fontId="18" fillId="2" borderId="50" xfId="1" applyFont="1" applyFill="1" applyBorder="1" applyAlignment="1" applyProtection="1">
      <alignment horizontal="left" vertical="center" wrapText="1"/>
    </xf>
    <xf numFmtId="164" fontId="48" fillId="2" borderId="41" xfId="0" applyNumberFormat="1" applyFont="1" applyFill="1" applyBorder="1" applyAlignment="1">
      <alignment vertical="center"/>
    </xf>
    <xf numFmtId="3" fontId="23" fillId="2" borderId="46" xfId="1" applyNumberFormat="1" applyFont="1" applyFill="1" applyBorder="1" applyAlignment="1" applyProtection="1">
      <alignment horizontal="right" vertical="center" indent="1"/>
      <protection locked="0"/>
    </xf>
    <xf numFmtId="164" fontId="48" fillId="2" borderId="64" xfId="0" applyNumberFormat="1" applyFont="1" applyFill="1" applyBorder="1" applyAlignment="1">
      <alignment vertical="center"/>
    </xf>
    <xf numFmtId="164" fontId="48" fillId="2" borderId="44" xfId="0" applyNumberFormat="1" applyFont="1" applyFill="1" applyBorder="1" applyAlignment="1">
      <alignment vertical="center"/>
    </xf>
    <xf numFmtId="164" fontId="48" fillId="2" borderId="45" xfId="0" applyNumberFormat="1" applyFont="1" applyFill="1" applyBorder="1" applyAlignment="1">
      <alignment vertical="center"/>
    </xf>
    <xf numFmtId="164" fontId="48" fillId="2" borderId="42" xfId="0" applyNumberFormat="1" applyFont="1" applyFill="1" applyBorder="1" applyAlignment="1">
      <alignment vertical="center"/>
    </xf>
    <xf numFmtId="164" fontId="49" fillId="2" borderId="41" xfId="0" applyNumberFormat="1" applyFont="1" applyFill="1" applyBorder="1" applyAlignment="1" applyProtection="1">
      <alignment vertical="center"/>
    </xf>
    <xf numFmtId="164" fontId="49" fillId="2" borderId="42" xfId="0" applyNumberFormat="1" applyFont="1" applyFill="1" applyBorder="1" applyAlignment="1" applyProtection="1">
      <alignment vertical="center"/>
    </xf>
    <xf numFmtId="164" fontId="49" fillId="2" borderId="46" xfId="0" applyNumberFormat="1" applyFont="1" applyFill="1" applyBorder="1" applyAlignment="1" applyProtection="1">
      <alignment vertical="center"/>
    </xf>
    <xf numFmtId="164" fontId="49" fillId="2" borderId="44" xfId="0" applyNumberFormat="1" applyFont="1" applyFill="1" applyBorder="1" applyAlignment="1" applyProtection="1">
      <alignment vertical="center"/>
    </xf>
    <xf numFmtId="164" fontId="49" fillId="2" borderId="45" xfId="0" applyNumberFormat="1" applyFont="1" applyFill="1" applyBorder="1" applyAlignment="1" applyProtection="1">
      <alignment vertical="center"/>
    </xf>
    <xf numFmtId="0" fontId="53" fillId="2" borderId="50" xfId="0" applyFont="1" applyFill="1" applyBorder="1" applyAlignment="1">
      <alignment horizontal="left" vertical="center" indent="3"/>
    </xf>
    <xf numFmtId="3" fontId="24" fillId="2" borderId="41" xfId="1" applyNumberFormat="1" applyFont="1" applyFill="1" applyBorder="1" applyAlignment="1" applyProtection="1">
      <alignment horizontal="right" vertical="center" indent="1"/>
    </xf>
    <xf numFmtId="164" fontId="48" fillId="2" borderId="24" xfId="0" applyNumberFormat="1" applyFont="1" applyFill="1" applyBorder="1" applyAlignment="1">
      <alignment vertical="center"/>
    </xf>
    <xf numFmtId="3" fontId="23" fillId="2" borderId="41" xfId="1" applyNumberFormat="1" applyFont="1" applyFill="1" applyBorder="1" applyAlignment="1" applyProtection="1">
      <alignment horizontal="right" vertical="center" indent="1"/>
    </xf>
    <xf numFmtId="164" fontId="48" fillId="2" borderId="68" xfId="0" applyNumberFormat="1" applyFont="1" applyFill="1" applyBorder="1" applyAlignment="1">
      <alignment vertical="center"/>
    </xf>
    <xf numFmtId="164" fontId="48" fillId="2" borderId="34" xfId="0" applyNumberFormat="1" applyFont="1" applyFill="1" applyBorder="1" applyAlignment="1">
      <alignment vertical="center"/>
    </xf>
    <xf numFmtId="164" fontId="48" fillId="2" borderId="33" xfId="0" applyNumberFormat="1" applyFont="1" applyFill="1" applyBorder="1" applyAlignment="1">
      <alignment vertical="center"/>
    </xf>
    <xf numFmtId="164" fontId="48" fillId="2" borderId="88" xfId="0" applyNumberFormat="1" applyFont="1" applyFill="1" applyBorder="1" applyAlignment="1">
      <alignment vertical="center"/>
    </xf>
    <xf numFmtId="164" fontId="49" fillId="2" borderId="64" xfId="0" applyNumberFormat="1" applyFont="1" applyFill="1" applyBorder="1" applyAlignment="1" applyProtection="1">
      <alignment vertical="center"/>
    </xf>
    <xf numFmtId="0" fontId="44" fillId="2" borderId="50" xfId="0" applyFont="1" applyFill="1" applyBorder="1" applyAlignment="1">
      <alignment horizontal="left" vertical="center" wrapText="1" indent="4"/>
    </xf>
    <xf numFmtId="0" fontId="44" fillId="2" borderId="50" xfId="0" quotePrefix="1" applyFont="1" applyFill="1" applyBorder="1" applyAlignment="1">
      <alignment horizontal="left" vertical="center" wrapText="1" indent="8"/>
    </xf>
    <xf numFmtId="0" fontId="44" fillId="2" borderId="50" xfId="0" quotePrefix="1" applyFont="1" applyFill="1" applyBorder="1" applyAlignment="1">
      <alignment horizontal="left" vertical="center" wrapText="1" indent="7"/>
    </xf>
    <xf numFmtId="3" fontId="16" fillId="2" borderId="42" xfId="1" applyNumberFormat="1" applyFont="1" applyFill="1" applyBorder="1" applyAlignment="1" applyProtection="1">
      <alignment horizontal="right" vertical="center" indent="1"/>
    </xf>
    <xf numFmtId="3" fontId="16" fillId="2" borderId="46" xfId="1" applyNumberFormat="1" applyFont="1" applyFill="1" applyBorder="1" applyAlignment="1" applyProtection="1">
      <alignment horizontal="right" vertical="center" indent="1"/>
    </xf>
    <xf numFmtId="0" fontId="10" fillId="2" borderId="75" xfId="0" applyFont="1" applyFill="1" applyBorder="1" applyAlignment="1">
      <alignment horizontal="left" vertical="center" indent="1"/>
    </xf>
    <xf numFmtId="164" fontId="47" fillId="2" borderId="72" xfId="0" applyNumberFormat="1" applyFont="1" applyFill="1" applyBorder="1" applyAlignment="1" applyProtection="1">
      <alignment vertical="center"/>
    </xf>
    <xf numFmtId="0" fontId="34" fillId="2" borderId="50" xfId="1" applyFont="1" applyFill="1" applyBorder="1" applyAlignment="1" applyProtection="1">
      <alignment horizontal="left" vertical="center" wrapText="1"/>
    </xf>
    <xf numFmtId="0" fontId="18" fillId="2" borderId="91" xfId="1" applyFont="1" applyFill="1" applyBorder="1" applyAlignment="1" applyProtection="1">
      <alignment horizontal="left" vertical="center" wrapText="1"/>
    </xf>
    <xf numFmtId="164" fontId="48" fillId="2" borderId="51" xfId="0" applyNumberFormat="1" applyFont="1" applyFill="1" applyBorder="1" applyAlignment="1">
      <alignment horizontal="center" vertical="center"/>
    </xf>
    <xf numFmtId="3" fontId="23" fillId="2" borderId="98" xfId="1" applyNumberFormat="1" applyFont="1" applyFill="1" applyBorder="1" applyAlignment="1" applyProtection="1">
      <alignment horizontal="right" vertical="center" indent="1"/>
      <protection locked="0"/>
    </xf>
    <xf numFmtId="164" fontId="48" fillId="2" borderId="71" xfId="0" applyNumberFormat="1" applyFont="1" applyFill="1" applyBorder="1" applyAlignment="1">
      <alignment horizontal="center" vertical="center"/>
    </xf>
    <xf numFmtId="164" fontId="48" fillId="2" borderId="99" xfId="0" applyNumberFormat="1" applyFont="1" applyFill="1" applyBorder="1" applyAlignment="1">
      <alignment horizontal="center" vertical="center"/>
    </xf>
    <xf numFmtId="164" fontId="48" fillId="2" borderId="52" xfId="0" applyNumberFormat="1" applyFont="1" applyFill="1" applyBorder="1" applyAlignment="1">
      <alignment horizontal="center" vertical="center"/>
    </xf>
    <xf numFmtId="164" fontId="48" fillId="2" borderId="53" xfId="0" applyNumberFormat="1" applyFont="1" applyFill="1" applyBorder="1" applyAlignment="1">
      <alignment horizontal="center" vertical="center"/>
    </xf>
    <xf numFmtId="0" fontId="54" fillId="2" borderId="89" xfId="0" applyFont="1" applyFill="1" applyBorder="1" applyAlignment="1">
      <alignment horizontal="left" vertical="center" indent="2"/>
    </xf>
    <xf numFmtId="164" fontId="46" fillId="2" borderId="47" xfId="0" applyNumberFormat="1" applyFont="1" applyFill="1" applyBorder="1" applyAlignment="1">
      <alignment vertical="center"/>
    </xf>
    <xf numFmtId="3" fontId="23" fillId="2" borderId="94" xfId="1" applyNumberFormat="1" applyFont="1" applyFill="1" applyBorder="1" applyAlignment="1" applyProtection="1">
      <alignment horizontal="right" vertical="center" indent="1"/>
      <protection locked="0"/>
    </xf>
    <xf numFmtId="164" fontId="46" fillId="2" borderId="70" xfId="0" applyNumberFormat="1" applyFont="1" applyFill="1" applyBorder="1" applyAlignment="1">
      <alignment vertical="center"/>
    </xf>
    <xf numFmtId="164" fontId="46" fillId="2" borderId="40" xfId="0" applyNumberFormat="1" applyFont="1" applyFill="1" applyBorder="1" applyAlignment="1">
      <alignment vertical="center"/>
    </xf>
    <xf numFmtId="164" fontId="46" fillId="2" borderId="49" xfId="0" applyNumberFormat="1" applyFont="1" applyFill="1" applyBorder="1" applyAlignment="1">
      <alignment vertical="center"/>
    </xf>
    <xf numFmtId="164" fontId="46" fillId="2" borderId="48" xfId="0" applyNumberFormat="1" applyFont="1" applyFill="1" applyBorder="1" applyAlignment="1">
      <alignment vertical="center"/>
    </xf>
    <xf numFmtId="0" fontId="54" fillId="2" borderId="50" xfId="0" applyFont="1" applyFill="1" applyBorder="1" applyAlignment="1">
      <alignment horizontal="left" vertical="center" indent="2"/>
    </xf>
    <xf numFmtId="3" fontId="24" fillId="2" borderId="46" xfId="1" applyNumberFormat="1" applyFont="1" applyFill="1" applyBorder="1" applyAlignment="1" applyProtection="1">
      <alignment horizontal="right" vertical="center" indent="1"/>
      <protection locked="0"/>
    </xf>
    <xf numFmtId="0" fontId="44" fillId="2" borderId="50" xfId="0" applyFont="1" applyFill="1" applyBorder="1" applyAlignment="1">
      <alignment horizontal="left" vertical="center" indent="3"/>
    </xf>
    <xf numFmtId="0" fontId="45" fillId="2" borderId="89" xfId="0" applyFont="1" applyFill="1" applyBorder="1" applyAlignment="1">
      <alignment horizontal="left" vertical="center" indent="2"/>
    </xf>
    <xf numFmtId="0" fontId="45" fillId="2" borderId="50" xfId="0" applyFont="1" applyFill="1" applyBorder="1" applyAlignment="1">
      <alignment horizontal="left" vertical="center" indent="2"/>
    </xf>
    <xf numFmtId="0" fontId="45" fillId="2" borderId="5" xfId="0" applyFont="1" applyFill="1" applyBorder="1" applyAlignment="1">
      <alignment horizontal="left" vertical="center" indent="3"/>
    </xf>
    <xf numFmtId="166" fontId="0" fillId="2" borderId="18" xfId="0" applyNumberFormat="1" applyFill="1" applyBorder="1" applyAlignment="1" applyProtection="1">
      <alignment vertical="center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166" fontId="0" fillId="2" borderId="6" xfId="0" applyNumberFormat="1" applyFill="1" applyBorder="1" applyAlignment="1" applyProtection="1">
      <alignment vertical="center"/>
    </xf>
    <xf numFmtId="0" fontId="0" fillId="2" borderId="7" xfId="0" applyFill="1" applyBorder="1" applyAlignment="1" applyProtection="1">
      <alignment horizontal="center" vertical="center" wrapText="1"/>
      <protection locked="0"/>
    </xf>
    <xf numFmtId="166" fontId="0" fillId="2" borderId="67" xfId="0" applyNumberFormat="1" applyFill="1" applyBorder="1" applyAlignment="1" applyProtection="1">
      <alignment vertical="center"/>
    </xf>
    <xf numFmtId="166" fontId="0" fillId="2" borderId="12" xfId="0" applyNumberFormat="1" applyFill="1" applyBorder="1" applyAlignment="1" applyProtection="1">
      <alignment vertical="center"/>
    </xf>
    <xf numFmtId="0" fontId="0" fillId="2" borderId="13" xfId="0" applyFill="1" applyBorder="1" applyAlignment="1" applyProtection="1">
      <alignment horizontal="center" vertical="center" wrapText="1"/>
      <protection locked="0"/>
    </xf>
    <xf numFmtId="166" fontId="0" fillId="2" borderId="15" xfId="0" applyNumberFormat="1" applyFill="1" applyBorder="1" applyAlignment="1" applyProtection="1">
      <alignment vertical="center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31" fillId="2" borderId="7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Alignment="1" applyProtection="1">
      <alignment vertical="center"/>
      <protection locked="0"/>
    </xf>
    <xf numFmtId="166" fontId="0" fillId="2" borderId="6" xfId="0" applyNumberFormat="1" applyFill="1" applyBorder="1" applyAlignment="1" applyProtection="1">
      <alignment horizontal="right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>
      <protection locked="0"/>
    </xf>
    <xf numFmtId="0" fontId="0" fillId="2" borderId="69" xfId="0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88" xfId="0" applyFill="1" applyBorder="1" applyProtection="1">
      <protection locked="0"/>
    </xf>
    <xf numFmtId="0" fontId="10" fillId="4" borderId="75" xfId="0" applyFont="1" applyFill="1" applyBorder="1" applyAlignment="1">
      <alignment horizontal="left" vertical="center" indent="1"/>
    </xf>
    <xf numFmtId="166" fontId="0" fillId="4" borderId="15" xfId="0" applyNumberFormat="1" applyFill="1" applyBorder="1" applyAlignment="1" applyProtection="1">
      <alignment vertical="center"/>
    </xf>
    <xf numFmtId="0" fontId="0" fillId="4" borderId="16" xfId="0" applyFill="1" applyBorder="1" applyProtection="1">
      <protection locked="0"/>
    </xf>
    <xf numFmtId="3" fontId="15" fillId="2" borderId="42" xfId="1" applyNumberFormat="1" applyFont="1" applyFill="1" applyBorder="1" applyAlignment="1" applyProtection="1">
      <alignment horizontal="right" vertical="center" indent="1"/>
      <protection locked="0"/>
    </xf>
    <xf numFmtId="3" fontId="15" fillId="2" borderId="48" xfId="1" applyNumberFormat="1" applyFont="1" applyFill="1" applyBorder="1" applyAlignment="1" applyProtection="1">
      <alignment horizontal="right" vertical="center" indent="1"/>
      <protection locked="0"/>
    </xf>
    <xf numFmtId="0" fontId="34" fillId="2" borderId="17" xfId="1" applyFont="1" applyFill="1" applyBorder="1" applyAlignment="1" applyProtection="1">
      <alignment vertical="center" wrapText="1"/>
    </xf>
    <xf numFmtId="0" fontId="34" fillId="2" borderId="5" xfId="1" applyFont="1" applyFill="1" applyBorder="1" applyAlignment="1" applyProtection="1">
      <alignment vertical="center" wrapText="1"/>
    </xf>
    <xf numFmtId="0" fontId="0" fillId="2" borderId="48" xfId="0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58" fillId="0" borderId="0" xfId="0" applyFont="1" applyAlignment="1" applyProtection="1">
      <alignment horizontal="right"/>
    </xf>
    <xf numFmtId="0" fontId="58" fillId="0" borderId="0" xfId="1" applyFont="1" applyAlignment="1" applyProtection="1">
      <alignment horizontal="center"/>
    </xf>
    <xf numFmtId="0" fontId="58" fillId="0" borderId="0" xfId="1" applyFont="1" applyAlignment="1" applyProtection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2" xfId="0" applyFont="1" applyFill="1" applyBorder="1" applyAlignment="1" applyProtection="1">
      <alignment horizontal="center" vertical="center" wrapText="1"/>
    </xf>
    <xf numFmtId="0" fontId="2" fillId="2" borderId="5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3" fontId="2" fillId="2" borderId="3" xfId="0" applyNumberFormat="1" applyFont="1" applyFill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3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 vertical="center" textRotation="90" wrapText="1"/>
    </xf>
    <xf numFmtId="0" fontId="3" fillId="3" borderId="24" xfId="0" applyFont="1" applyFill="1" applyBorder="1" applyAlignment="1" applyProtection="1">
      <alignment horizontal="center" vertical="center" textRotation="90" wrapText="1"/>
    </xf>
    <xf numFmtId="0" fontId="3" fillId="3" borderId="27" xfId="0" applyFont="1" applyFill="1" applyBorder="1" applyAlignment="1" applyProtection="1">
      <alignment horizontal="center" vertical="center" textRotation="90" wrapText="1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27" fillId="0" borderId="0" xfId="1" applyFont="1" applyAlignment="1" applyProtection="1">
      <alignment horizontal="left" wrapText="1"/>
    </xf>
    <xf numFmtId="0" fontId="58" fillId="0" borderId="0" xfId="1" applyFont="1" applyAlignment="1" applyProtection="1">
      <alignment horizontal="center"/>
    </xf>
    <xf numFmtId="0" fontId="16" fillId="0" borderId="0" xfId="1" applyFont="1" applyAlignment="1" applyProtection="1">
      <alignment horizontal="center" vertical="center" wrapText="1"/>
    </xf>
    <xf numFmtId="0" fontId="18" fillId="0" borderId="30" xfId="1" applyFont="1" applyFill="1" applyBorder="1" applyAlignment="1" applyProtection="1">
      <alignment horizontal="center" vertical="center" wrapText="1"/>
    </xf>
    <xf numFmtId="0" fontId="18" fillId="0" borderId="23" xfId="1" applyFont="1" applyFill="1" applyBorder="1" applyAlignment="1" applyProtection="1">
      <alignment horizontal="center" vertical="center" wrapText="1"/>
    </xf>
    <xf numFmtId="0" fontId="18" fillId="0" borderId="89" xfId="1" applyFont="1" applyFill="1" applyBorder="1" applyAlignment="1" applyProtection="1">
      <alignment horizontal="center" vertical="center" wrapText="1"/>
    </xf>
    <xf numFmtId="0" fontId="18" fillId="0" borderId="26" xfId="1" applyFont="1" applyFill="1" applyBorder="1" applyAlignment="1" applyProtection="1">
      <alignment horizontal="center" vertical="center" wrapText="1"/>
    </xf>
    <xf numFmtId="0" fontId="18" fillId="0" borderId="24" xfId="1" applyFont="1" applyFill="1" applyBorder="1" applyAlignment="1" applyProtection="1">
      <alignment horizontal="center" vertical="center" wrapText="1"/>
    </xf>
    <xf numFmtId="0" fontId="18" fillId="0" borderId="47" xfId="1" applyFont="1" applyFill="1" applyBorder="1" applyAlignment="1" applyProtection="1">
      <alignment horizontal="center" vertical="center" wrapText="1"/>
    </xf>
    <xf numFmtId="0" fontId="19" fillId="5" borderId="30" xfId="1" applyFont="1" applyFill="1" applyBorder="1" applyAlignment="1" applyProtection="1">
      <alignment horizontal="center" vertical="center" wrapText="1"/>
    </xf>
    <xf numFmtId="0" fontId="19" fillId="5" borderId="31" xfId="1" applyFont="1" applyFill="1" applyBorder="1" applyAlignment="1" applyProtection="1">
      <alignment horizontal="center" vertical="center" wrapText="1"/>
    </xf>
    <xf numFmtId="0" fontId="19" fillId="5" borderId="32" xfId="1" applyFont="1" applyFill="1" applyBorder="1" applyAlignment="1" applyProtection="1">
      <alignment horizontal="center" vertical="center" wrapText="1"/>
    </xf>
    <xf numFmtId="0" fontId="19" fillId="5" borderId="35" xfId="1" applyFont="1" applyFill="1" applyBorder="1" applyAlignment="1" applyProtection="1">
      <alignment horizontal="center" vertical="center" wrapText="1"/>
    </xf>
    <xf numFmtId="0" fontId="19" fillId="5" borderId="36" xfId="1" applyFont="1" applyFill="1" applyBorder="1" applyAlignment="1" applyProtection="1">
      <alignment horizontal="center" vertical="center" wrapText="1"/>
    </xf>
    <xf numFmtId="0" fontId="19" fillId="5" borderId="37" xfId="1" applyFont="1" applyFill="1" applyBorder="1" applyAlignment="1" applyProtection="1">
      <alignment horizontal="center" vertical="center" wrapText="1"/>
    </xf>
    <xf numFmtId="0" fontId="19" fillId="0" borderId="34" xfId="1" applyFont="1" applyFill="1" applyBorder="1" applyAlignment="1" applyProtection="1">
      <alignment horizontal="center"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41" fontId="18" fillId="5" borderId="38" xfId="1" applyNumberFormat="1" applyFont="1" applyFill="1" applyBorder="1" applyAlignment="1" applyProtection="1">
      <alignment horizontal="center" vertical="center"/>
    </xf>
    <xf numFmtId="41" fontId="18" fillId="5" borderId="39" xfId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6" fillId="0" borderId="0" xfId="1" applyFont="1" applyAlignment="1" applyProtection="1">
      <alignment horizontal="left" wrapText="1"/>
    </xf>
    <xf numFmtId="0" fontId="26" fillId="0" borderId="0" xfId="1" applyFont="1" applyAlignment="1" applyProtection="1">
      <alignment horizontal="center"/>
      <protection locked="0"/>
    </xf>
    <xf numFmtId="0" fontId="30" fillId="0" borderId="0" xfId="1" applyFont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 wrapText="1"/>
    </xf>
    <xf numFmtId="0" fontId="3" fillId="0" borderId="67" xfId="0" applyFont="1" applyBorder="1" applyAlignment="1" applyProtection="1">
      <alignment horizontal="center" vertical="center" wrapText="1"/>
    </xf>
    <xf numFmtId="0" fontId="41" fillId="0" borderId="73" xfId="0" applyFont="1" applyBorder="1" applyAlignment="1" applyProtection="1">
      <alignment horizontal="center" vertical="center"/>
    </xf>
    <xf numFmtId="0" fontId="58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57" fillId="0" borderId="31" xfId="0" applyFont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7" fillId="0" borderId="64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</cellXfs>
  <cellStyles count="2">
    <cellStyle name="Normalny" xfId="0" builtinId="0"/>
    <cellStyle name="Normalny_projekt planu - druk I wersja rozszerz.pomc.jedn.nauk." xfId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F23" sqref="F23"/>
    </sheetView>
  </sheetViews>
  <sheetFormatPr defaultRowHeight="15"/>
  <cols>
    <col min="1" max="1" width="10.5703125" style="89" customWidth="1"/>
    <col min="2" max="2" width="52.7109375" style="89" customWidth="1"/>
    <col min="3" max="8" width="15.28515625" style="89" customWidth="1"/>
    <col min="9" max="9" width="14.140625" style="89" customWidth="1"/>
    <col min="10" max="10" width="16" style="89" customWidth="1"/>
    <col min="11" max="16384" width="9.140625" style="89"/>
  </cols>
  <sheetData>
    <row r="1" spans="1:11" s="143" customFormat="1" ht="27" customHeight="1">
      <c r="A1" s="455" t="s">
        <v>144</v>
      </c>
      <c r="B1" s="455" t="s">
        <v>4</v>
      </c>
      <c r="C1" s="459" t="s">
        <v>167</v>
      </c>
      <c r="D1" s="459"/>
      <c r="E1" s="460" t="s">
        <v>166</v>
      </c>
      <c r="F1" s="460"/>
      <c r="G1" s="461" t="s">
        <v>165</v>
      </c>
      <c r="H1" s="461"/>
      <c r="I1" s="462"/>
      <c r="J1" s="457" t="s">
        <v>168</v>
      </c>
      <c r="K1" s="143" t="s">
        <v>160</v>
      </c>
    </row>
    <row r="2" spans="1:11" s="114" customFormat="1" ht="34.5" customHeight="1" thickBot="1">
      <c r="A2" s="456"/>
      <c r="B2" s="456"/>
      <c r="C2" s="190" t="s">
        <v>0</v>
      </c>
      <c r="D2" s="190" t="s">
        <v>1</v>
      </c>
      <c r="E2" s="190" t="s">
        <v>0</v>
      </c>
      <c r="F2" s="190" t="s">
        <v>2</v>
      </c>
      <c r="G2" s="190" t="s">
        <v>0</v>
      </c>
      <c r="H2" s="190" t="s">
        <v>2</v>
      </c>
      <c r="I2" s="191" t="s">
        <v>3</v>
      </c>
      <c r="J2" s="458"/>
      <c r="K2" s="246" t="s">
        <v>161</v>
      </c>
    </row>
    <row r="3" spans="1:11" s="156" customFormat="1" ht="31.5" customHeight="1" thickBot="1">
      <c r="A3" s="192"/>
      <c r="B3" s="192" t="s">
        <v>8</v>
      </c>
      <c r="C3" s="189"/>
      <c r="D3" s="189"/>
      <c r="E3" s="189"/>
      <c r="F3" s="189"/>
      <c r="G3" s="189"/>
      <c r="H3" s="189"/>
      <c r="I3" s="193">
        <f>G3-H3</f>
        <v>0</v>
      </c>
      <c r="J3" s="221"/>
      <c r="K3" s="245">
        <f>F3-J3+D3</f>
        <v>0</v>
      </c>
    </row>
    <row r="4" spans="1:11" s="143" customFormat="1" ht="15.75">
      <c r="A4" s="168"/>
      <c r="B4" s="168" t="s">
        <v>6</v>
      </c>
      <c r="C4" s="148"/>
      <c r="D4" s="148"/>
      <c r="E4" s="148"/>
      <c r="F4" s="148"/>
      <c r="G4" s="148"/>
      <c r="H4" s="148"/>
      <c r="I4" s="194">
        <f>G4-H4</f>
        <v>0</v>
      </c>
      <c r="J4" s="222"/>
      <c r="K4" s="245">
        <f t="shared" ref="K4:K19" si="0">F4-J4+D4</f>
        <v>0</v>
      </c>
    </row>
    <row r="5" spans="1:11" s="143" customFormat="1" ht="15.75">
      <c r="A5" s="149"/>
      <c r="B5" s="149"/>
      <c r="C5" s="150"/>
      <c r="D5" s="150"/>
      <c r="E5" s="150"/>
      <c r="F5" s="150"/>
      <c r="G5" s="150"/>
      <c r="H5" s="150"/>
      <c r="I5" s="195">
        <f t="shared" ref="I5:I19" si="1">G5-H5</f>
        <v>0</v>
      </c>
      <c r="J5" s="223"/>
      <c r="K5" s="245">
        <f t="shared" si="0"/>
        <v>0</v>
      </c>
    </row>
    <row r="6" spans="1:11" s="143" customFormat="1" ht="15.75">
      <c r="A6" s="149"/>
      <c r="B6" s="149"/>
      <c r="C6" s="150"/>
      <c r="D6" s="150"/>
      <c r="E6" s="150"/>
      <c r="F6" s="150"/>
      <c r="G6" s="150"/>
      <c r="H6" s="150"/>
      <c r="I6" s="195">
        <f t="shared" si="1"/>
        <v>0</v>
      </c>
      <c r="J6" s="223"/>
      <c r="K6" s="245">
        <f t="shared" si="0"/>
        <v>0</v>
      </c>
    </row>
    <row r="7" spans="1:11" s="143" customFormat="1" ht="15.75">
      <c r="A7" s="149"/>
      <c r="B7" s="149"/>
      <c r="C7" s="150"/>
      <c r="D7" s="150"/>
      <c r="E7" s="150"/>
      <c r="F7" s="150"/>
      <c r="G7" s="150"/>
      <c r="H7" s="150"/>
      <c r="I7" s="195">
        <f t="shared" si="1"/>
        <v>0</v>
      </c>
      <c r="J7" s="223"/>
      <c r="K7" s="245"/>
    </row>
    <row r="8" spans="1:11" s="143" customFormat="1" ht="15.75">
      <c r="A8" s="149"/>
      <c r="B8" s="149"/>
      <c r="C8" s="150"/>
      <c r="D8" s="150"/>
      <c r="E8" s="150"/>
      <c r="F8" s="150"/>
      <c r="G8" s="150"/>
      <c r="H8" s="150"/>
      <c r="I8" s="195">
        <f t="shared" si="1"/>
        <v>0</v>
      </c>
      <c r="J8" s="223"/>
      <c r="K8" s="245"/>
    </row>
    <row r="9" spans="1:11" s="143" customFormat="1" ht="15.75">
      <c r="A9" s="149"/>
      <c r="B9" s="149"/>
      <c r="C9" s="150"/>
      <c r="D9" s="150"/>
      <c r="E9" s="150"/>
      <c r="F9" s="150"/>
      <c r="G9" s="150"/>
      <c r="H9" s="150"/>
      <c r="I9" s="195">
        <f t="shared" si="1"/>
        <v>0</v>
      </c>
      <c r="J9" s="223"/>
      <c r="K9" s="245"/>
    </row>
    <row r="10" spans="1:11" s="143" customFormat="1" ht="15.75">
      <c r="A10" s="149"/>
      <c r="B10" s="149"/>
      <c r="C10" s="150"/>
      <c r="D10" s="150"/>
      <c r="E10" s="150"/>
      <c r="F10" s="150"/>
      <c r="G10" s="150"/>
      <c r="H10" s="150"/>
      <c r="I10" s="195">
        <f t="shared" si="1"/>
        <v>0</v>
      </c>
      <c r="J10" s="223"/>
      <c r="K10" s="245"/>
    </row>
    <row r="11" spans="1:11" s="143" customFormat="1" ht="15.75">
      <c r="A11" s="149"/>
      <c r="B11" s="149"/>
      <c r="C11" s="150"/>
      <c r="D11" s="150"/>
      <c r="E11" s="150"/>
      <c r="F11" s="150"/>
      <c r="G11" s="150"/>
      <c r="H11" s="150"/>
      <c r="I11" s="195">
        <f t="shared" si="1"/>
        <v>0</v>
      </c>
      <c r="J11" s="223"/>
      <c r="K11" s="245"/>
    </row>
    <row r="12" spans="1:11" s="143" customFormat="1" ht="15.75">
      <c r="A12" s="149"/>
      <c r="B12" s="149"/>
      <c r="C12" s="150"/>
      <c r="D12" s="150"/>
      <c r="E12" s="150"/>
      <c r="F12" s="150"/>
      <c r="G12" s="150"/>
      <c r="H12" s="150"/>
      <c r="I12" s="195">
        <f t="shared" si="1"/>
        <v>0</v>
      </c>
      <c r="J12" s="223"/>
      <c r="K12" s="245"/>
    </row>
    <row r="13" spans="1:11" s="143" customFormat="1" ht="15.75">
      <c r="A13" s="149"/>
      <c r="B13" s="149"/>
      <c r="C13" s="150"/>
      <c r="D13" s="150"/>
      <c r="E13" s="150"/>
      <c r="F13" s="150"/>
      <c r="G13" s="150"/>
      <c r="H13" s="150"/>
      <c r="I13" s="195">
        <f t="shared" si="1"/>
        <v>0</v>
      </c>
      <c r="J13" s="223"/>
      <c r="K13" s="245">
        <f t="shared" si="0"/>
        <v>0</v>
      </c>
    </row>
    <row r="14" spans="1:11" s="143" customFormat="1" ht="15.75">
      <c r="A14" s="149"/>
      <c r="B14" s="149"/>
      <c r="C14" s="150"/>
      <c r="D14" s="150"/>
      <c r="E14" s="150"/>
      <c r="F14" s="150"/>
      <c r="G14" s="150"/>
      <c r="H14" s="150"/>
      <c r="I14" s="195">
        <f t="shared" si="1"/>
        <v>0</v>
      </c>
      <c r="J14" s="223"/>
      <c r="K14" s="245">
        <f t="shared" si="0"/>
        <v>0</v>
      </c>
    </row>
    <row r="15" spans="1:11" s="143" customFormat="1" ht="15.75">
      <c r="A15" s="149"/>
      <c r="B15" s="149"/>
      <c r="C15" s="150"/>
      <c r="D15" s="150"/>
      <c r="E15" s="150"/>
      <c r="F15" s="150"/>
      <c r="G15" s="150"/>
      <c r="H15" s="150"/>
      <c r="I15" s="195">
        <f t="shared" si="1"/>
        <v>0</v>
      </c>
      <c r="J15" s="223"/>
      <c r="K15" s="245">
        <f t="shared" si="0"/>
        <v>0</v>
      </c>
    </row>
    <row r="16" spans="1:11" s="143" customFormat="1" ht="15.75">
      <c r="A16" s="149"/>
      <c r="B16" s="149"/>
      <c r="C16" s="150"/>
      <c r="D16" s="150"/>
      <c r="E16" s="150"/>
      <c r="F16" s="150"/>
      <c r="G16" s="150"/>
      <c r="H16" s="150"/>
      <c r="I16" s="195">
        <f t="shared" si="1"/>
        <v>0</v>
      </c>
      <c r="J16" s="223"/>
      <c r="K16" s="245">
        <f t="shared" si="0"/>
        <v>0</v>
      </c>
    </row>
    <row r="17" spans="1:11" s="143" customFormat="1" ht="15.75">
      <c r="A17" s="149"/>
      <c r="B17" s="149"/>
      <c r="C17" s="150"/>
      <c r="D17" s="150"/>
      <c r="E17" s="150"/>
      <c r="F17" s="150"/>
      <c r="G17" s="150"/>
      <c r="H17" s="150"/>
      <c r="I17" s="195">
        <f t="shared" si="1"/>
        <v>0</v>
      </c>
      <c r="J17" s="223"/>
      <c r="K17" s="245">
        <f t="shared" si="0"/>
        <v>0</v>
      </c>
    </row>
    <row r="18" spans="1:11" s="143" customFormat="1" ht="15.75">
      <c r="A18" s="149"/>
      <c r="B18" s="149"/>
      <c r="C18" s="150"/>
      <c r="D18" s="150"/>
      <c r="E18" s="150"/>
      <c r="F18" s="150"/>
      <c r="G18" s="150"/>
      <c r="H18" s="150"/>
      <c r="I18" s="195">
        <f t="shared" si="1"/>
        <v>0</v>
      </c>
      <c r="J18" s="223"/>
      <c r="K18" s="245">
        <f t="shared" si="0"/>
        <v>0</v>
      </c>
    </row>
    <row r="19" spans="1:11" s="143" customFormat="1" ht="16.5" thickBot="1">
      <c r="A19" s="282"/>
      <c r="B19" s="282"/>
      <c r="C19" s="283"/>
      <c r="D19" s="283"/>
      <c r="E19" s="283"/>
      <c r="F19" s="283"/>
      <c r="G19" s="283"/>
      <c r="H19" s="283"/>
      <c r="I19" s="284">
        <f t="shared" si="1"/>
        <v>0</v>
      </c>
      <c r="J19" s="285"/>
      <c r="K19" s="245">
        <f t="shared" si="0"/>
        <v>0</v>
      </c>
    </row>
    <row r="20" spans="1:11" s="143" customFormat="1"/>
    <row r="21" spans="1:11" s="143" customFormat="1">
      <c r="B21" s="143" t="s">
        <v>9</v>
      </c>
    </row>
    <row r="22" spans="1:11" s="143" customFormat="1" ht="43.5" customHeight="1">
      <c r="D22" s="156" t="s">
        <v>10</v>
      </c>
      <c r="G22" s="156" t="s">
        <v>10</v>
      </c>
    </row>
    <row r="23" spans="1:11" s="143" customFormat="1">
      <c r="D23" s="454" t="s">
        <v>12</v>
      </c>
      <c r="E23" s="454"/>
      <c r="G23" s="454" t="s">
        <v>11</v>
      </c>
      <c r="H23" s="454"/>
    </row>
    <row r="24" spans="1:11" s="143" customFormat="1"/>
    <row r="25" spans="1:11" s="143" customFormat="1"/>
    <row r="26" spans="1:11" s="143" customFormat="1"/>
    <row r="27" spans="1:11" s="143" customFormat="1"/>
    <row r="28" spans="1:11" s="143" customFormat="1"/>
    <row r="29" spans="1:11" s="143" customFormat="1"/>
    <row r="30" spans="1:11" s="143" customFormat="1"/>
    <row r="31" spans="1:11" s="143" customFormat="1"/>
    <row r="32" spans="1:11" s="143" customFormat="1"/>
    <row r="33" s="143" customFormat="1"/>
    <row r="34" s="143" customFormat="1"/>
    <row r="35" s="143" customFormat="1"/>
    <row r="36" s="143" customFormat="1"/>
    <row r="37" s="143" customFormat="1"/>
    <row r="38" s="143" customFormat="1"/>
    <row r="39" s="143" customFormat="1"/>
    <row r="40" s="143" customFormat="1"/>
    <row r="41" s="143" customFormat="1"/>
    <row r="42" s="143" customFormat="1"/>
    <row r="43" s="143" customFormat="1"/>
    <row r="44" s="143" customFormat="1"/>
    <row r="45" s="143" customFormat="1"/>
    <row r="46" s="143" customFormat="1"/>
    <row r="47" s="143" customFormat="1"/>
    <row r="48" s="143" customFormat="1"/>
    <row r="49" s="143" customFormat="1"/>
    <row r="50" s="143" customFormat="1"/>
    <row r="51" s="143" customFormat="1"/>
    <row r="52" s="143" customFormat="1"/>
    <row r="53" s="143" customFormat="1"/>
    <row r="54" s="143" customFormat="1"/>
    <row r="55" s="143" customFormat="1"/>
    <row r="56" s="143" customFormat="1"/>
    <row r="57" s="143" customFormat="1"/>
    <row r="58" s="143" customFormat="1"/>
    <row r="59" s="143" customFormat="1"/>
  </sheetData>
  <mergeCells count="8">
    <mergeCell ref="G23:H23"/>
    <mergeCell ref="D23:E23"/>
    <mergeCell ref="A1:A2"/>
    <mergeCell ref="J1:J2"/>
    <mergeCell ref="C1:D1"/>
    <mergeCell ref="E1:F1"/>
    <mergeCell ref="G1:I1"/>
    <mergeCell ref="B1:B2"/>
  </mergeCells>
  <printOptions horizontalCentered="1"/>
  <pageMargins left="0.11811023622047245" right="0.11811023622047245" top="1.1417322834645669" bottom="0.74803149606299213" header="0.31496062992125984" footer="0.31496062992125984"/>
  <pageSetup paperSize="9" scale="78" orientation="landscape" r:id="rId1"/>
  <headerFooter>
    <oddHeader>&amp;C&amp;"Arial,Normalny"&amp;14
SZCZEGÓŁOWE ROZLICZENIE FINANSOWE 
Z WYKORZYSTANIA DOTACJI W PODZIALE NA ZADANIA OPERACYJNE rozdz. 73010 (w złotych)&amp;R&amp;"New Roman,Pogrubiony"&amp;16&amp;K04+000PZO-1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workbookViewId="0">
      <selection activeCell="J1" sqref="J1:K1"/>
    </sheetView>
  </sheetViews>
  <sheetFormatPr defaultRowHeight="15"/>
  <cols>
    <col min="1" max="1" width="46.5703125" style="89" customWidth="1"/>
    <col min="2" max="2" width="13.7109375" style="89" customWidth="1"/>
    <col min="3" max="11" width="12.140625" style="89" customWidth="1"/>
    <col min="12" max="12" width="16" style="89" customWidth="1"/>
    <col min="13" max="16384" width="9.140625" style="89"/>
  </cols>
  <sheetData>
    <row r="1" spans="1:12" s="112" customFormat="1" ht="20.25">
      <c r="J1" s="505" t="s">
        <v>218</v>
      </c>
      <c r="K1" s="506"/>
    </row>
    <row r="2" spans="1:12" s="112" customFormat="1" ht="31.5" customHeight="1" thickBot="1">
      <c r="A2" s="504" t="s">
        <v>173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2" ht="24.75" customHeight="1">
      <c r="A3" s="500" t="s">
        <v>29</v>
      </c>
      <c r="B3" s="502" t="s">
        <v>117</v>
      </c>
      <c r="C3" s="22" t="s">
        <v>116</v>
      </c>
      <c r="D3" s="23"/>
      <c r="E3" s="23"/>
      <c r="F3" s="23"/>
      <c r="G3" s="23"/>
      <c r="H3" s="23"/>
      <c r="I3" s="23"/>
      <c r="J3" s="23"/>
      <c r="K3" s="24"/>
      <c r="L3" s="115"/>
    </row>
    <row r="4" spans="1:12" ht="30" customHeight="1">
      <c r="A4" s="501"/>
      <c r="B4" s="503"/>
      <c r="C4" s="136" t="s">
        <v>69</v>
      </c>
      <c r="D4" s="136" t="s">
        <v>69</v>
      </c>
      <c r="E4" s="136" t="s">
        <v>69</v>
      </c>
      <c r="F4" s="136" t="s">
        <v>69</v>
      </c>
      <c r="G4" s="136" t="s">
        <v>69</v>
      </c>
      <c r="H4" s="136" t="s">
        <v>69</v>
      </c>
      <c r="I4" s="137" t="s">
        <v>69</v>
      </c>
      <c r="J4" s="137" t="s">
        <v>69</v>
      </c>
      <c r="K4" s="138" t="s">
        <v>69</v>
      </c>
      <c r="L4" s="115" t="s">
        <v>70</v>
      </c>
    </row>
    <row r="5" spans="1:12" ht="47.25" customHeight="1" thickBot="1">
      <c r="A5" s="25" t="s">
        <v>174</v>
      </c>
      <c r="B5" s="26">
        <f>SUM(C5:K5)</f>
        <v>0</v>
      </c>
      <c r="C5" s="27"/>
      <c r="D5" s="27"/>
      <c r="E5" s="27"/>
      <c r="F5" s="27"/>
      <c r="G5" s="27"/>
      <c r="H5" s="27"/>
      <c r="I5" s="28"/>
      <c r="J5" s="28"/>
      <c r="K5" s="29"/>
      <c r="L5" s="115"/>
    </row>
    <row r="6" spans="1:12">
      <c r="A6" s="30" t="s">
        <v>71</v>
      </c>
      <c r="B6" s="31">
        <f>B8+B13+B14+B15+B16</f>
        <v>0</v>
      </c>
      <c r="C6" s="31">
        <f t="shared" ref="C6:K6" si="0">C8+C13+C14+C15+C16</f>
        <v>0</v>
      </c>
      <c r="D6" s="31">
        <f t="shared" si="0"/>
        <v>0</v>
      </c>
      <c r="E6" s="31">
        <f t="shared" si="0"/>
        <v>0</v>
      </c>
      <c r="F6" s="31">
        <f t="shared" si="0"/>
        <v>0</v>
      </c>
      <c r="G6" s="31">
        <f t="shared" si="0"/>
        <v>0</v>
      </c>
      <c r="H6" s="31">
        <f t="shared" si="0"/>
        <v>0</v>
      </c>
      <c r="I6" s="31">
        <f>I8+I13+I14+I15+I16</f>
        <v>0</v>
      </c>
      <c r="J6" s="31">
        <f>J8+J13+J14+J15+J16</f>
        <v>0</v>
      </c>
      <c r="K6" s="32">
        <f t="shared" si="0"/>
        <v>0</v>
      </c>
      <c r="L6" s="139">
        <f t="shared" ref="L6:L33" si="1">SUM(C6:K6)-B6</f>
        <v>0</v>
      </c>
    </row>
    <row r="7" spans="1:12">
      <c r="A7" s="33" t="s">
        <v>6</v>
      </c>
      <c r="B7" s="34"/>
      <c r="C7" s="35"/>
      <c r="D7" s="35"/>
      <c r="E7" s="35"/>
      <c r="F7" s="35"/>
      <c r="G7" s="35"/>
      <c r="H7" s="35"/>
      <c r="I7" s="35"/>
      <c r="J7" s="35"/>
      <c r="K7" s="36"/>
      <c r="L7" s="139">
        <f t="shared" si="1"/>
        <v>0</v>
      </c>
    </row>
    <row r="8" spans="1:12">
      <c r="A8" s="37" t="s">
        <v>38</v>
      </c>
      <c r="B8" s="26">
        <f t="shared" ref="B8:B16" si="2">SUM(C8:K8)</f>
        <v>0</v>
      </c>
      <c r="C8" s="38"/>
      <c r="D8" s="38"/>
      <c r="E8" s="38"/>
      <c r="F8" s="38"/>
      <c r="G8" s="38"/>
      <c r="H8" s="38"/>
      <c r="I8" s="38"/>
      <c r="J8" s="38"/>
      <c r="K8" s="39"/>
      <c r="L8" s="139">
        <f t="shared" si="1"/>
        <v>0</v>
      </c>
    </row>
    <row r="9" spans="1:12">
      <c r="A9" s="40" t="s">
        <v>39</v>
      </c>
      <c r="B9" s="41"/>
      <c r="C9" s="42"/>
      <c r="D9" s="42"/>
      <c r="E9" s="42"/>
      <c r="F9" s="42"/>
      <c r="G9" s="42"/>
      <c r="H9" s="42"/>
      <c r="I9" s="42"/>
      <c r="J9" s="42"/>
      <c r="K9" s="43"/>
      <c r="L9" s="139">
        <f t="shared" si="1"/>
        <v>0</v>
      </c>
    </row>
    <row r="10" spans="1:12" ht="28.5">
      <c r="A10" s="44" t="s">
        <v>72</v>
      </c>
      <c r="B10" s="41">
        <f t="shared" si="2"/>
        <v>0</v>
      </c>
      <c r="C10" s="42"/>
      <c r="D10" s="42"/>
      <c r="E10" s="42"/>
      <c r="F10" s="42"/>
      <c r="G10" s="42"/>
      <c r="H10" s="42"/>
      <c r="I10" s="42"/>
      <c r="J10" s="42"/>
      <c r="K10" s="43"/>
      <c r="L10" s="139">
        <f t="shared" si="1"/>
        <v>0</v>
      </c>
    </row>
    <row r="11" spans="1:12" ht="49.5" customHeight="1">
      <c r="A11" s="44" t="s">
        <v>73</v>
      </c>
      <c r="B11" s="41">
        <f t="shared" si="2"/>
        <v>0</v>
      </c>
      <c r="C11" s="42"/>
      <c r="D11" s="42"/>
      <c r="E11" s="42"/>
      <c r="F11" s="42"/>
      <c r="G11" s="42"/>
      <c r="H11" s="42"/>
      <c r="I11" s="42"/>
      <c r="J11" s="42"/>
      <c r="K11" s="43"/>
      <c r="L11" s="139">
        <f t="shared" si="1"/>
        <v>0</v>
      </c>
    </row>
    <row r="12" spans="1:12" ht="28.5">
      <c r="A12" s="45" t="s">
        <v>74</v>
      </c>
      <c r="B12" s="34">
        <f t="shared" si="2"/>
        <v>0</v>
      </c>
      <c r="C12" s="46"/>
      <c r="D12" s="46"/>
      <c r="E12" s="46"/>
      <c r="F12" s="46"/>
      <c r="G12" s="46"/>
      <c r="H12" s="46"/>
      <c r="I12" s="46"/>
      <c r="J12" s="46"/>
      <c r="K12" s="47"/>
      <c r="L12" s="139">
        <f t="shared" si="1"/>
        <v>0</v>
      </c>
    </row>
    <row r="13" spans="1:12">
      <c r="A13" s="33" t="s">
        <v>75</v>
      </c>
      <c r="B13" s="48">
        <f t="shared" si="2"/>
        <v>0</v>
      </c>
      <c r="C13" s="35"/>
      <c r="D13" s="35"/>
      <c r="E13" s="35"/>
      <c r="F13" s="35"/>
      <c r="G13" s="35"/>
      <c r="H13" s="35"/>
      <c r="I13" s="35"/>
      <c r="J13" s="35"/>
      <c r="K13" s="36"/>
      <c r="L13" s="139">
        <f t="shared" si="1"/>
        <v>0</v>
      </c>
    </row>
    <row r="14" spans="1:12">
      <c r="A14" s="49" t="s">
        <v>76</v>
      </c>
      <c r="B14" s="50">
        <f t="shared" si="2"/>
        <v>0</v>
      </c>
      <c r="C14" s="51"/>
      <c r="D14" s="51"/>
      <c r="E14" s="51"/>
      <c r="F14" s="51"/>
      <c r="G14" s="51"/>
      <c r="H14" s="51"/>
      <c r="I14" s="51"/>
      <c r="J14" s="51"/>
      <c r="K14" s="52"/>
      <c r="L14" s="139">
        <f t="shared" si="1"/>
        <v>0</v>
      </c>
    </row>
    <row r="15" spans="1:12">
      <c r="A15" s="33" t="s">
        <v>77</v>
      </c>
      <c r="B15" s="48">
        <f t="shared" si="2"/>
        <v>0</v>
      </c>
      <c r="C15" s="35"/>
      <c r="D15" s="35"/>
      <c r="E15" s="35"/>
      <c r="F15" s="35"/>
      <c r="G15" s="35"/>
      <c r="H15" s="35"/>
      <c r="I15" s="35"/>
      <c r="J15" s="35"/>
      <c r="K15" s="36"/>
      <c r="L15" s="139">
        <f t="shared" si="1"/>
        <v>0</v>
      </c>
    </row>
    <row r="16" spans="1:12" ht="15.75" thickBot="1">
      <c r="A16" s="37" t="s">
        <v>78</v>
      </c>
      <c r="B16" s="26">
        <f t="shared" si="2"/>
        <v>0</v>
      </c>
      <c r="C16" s="53"/>
      <c r="D16" s="53"/>
      <c r="E16" s="53"/>
      <c r="F16" s="53"/>
      <c r="G16" s="53"/>
      <c r="H16" s="53"/>
      <c r="I16" s="53"/>
      <c r="J16" s="53"/>
      <c r="K16" s="54"/>
      <c r="L16" s="139">
        <f t="shared" si="1"/>
        <v>0</v>
      </c>
    </row>
    <row r="17" spans="1:12">
      <c r="A17" s="55" t="s">
        <v>79</v>
      </c>
      <c r="B17" s="56">
        <f>B19+B20+B25+B26+B32</f>
        <v>0</v>
      </c>
      <c r="C17" s="56">
        <f t="shared" ref="C17:H17" si="3">C19+C20+C25+C26+C32</f>
        <v>0</v>
      </c>
      <c r="D17" s="56">
        <f t="shared" si="3"/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>I19+I20+I25+I26+I32</f>
        <v>0</v>
      </c>
      <c r="J17" s="56">
        <f>J19+J20+J25+J26+J32</f>
        <v>0</v>
      </c>
      <c r="K17" s="57">
        <f>K19+K20+K25+K26+K32</f>
        <v>0</v>
      </c>
      <c r="L17" s="139">
        <f t="shared" si="1"/>
        <v>0</v>
      </c>
    </row>
    <row r="18" spans="1:12">
      <c r="A18" s="33" t="s">
        <v>6</v>
      </c>
      <c r="B18" s="34"/>
      <c r="C18" s="35"/>
      <c r="D18" s="35"/>
      <c r="E18" s="35"/>
      <c r="F18" s="35"/>
      <c r="G18" s="35"/>
      <c r="H18" s="35"/>
      <c r="I18" s="58"/>
      <c r="J18" s="58"/>
      <c r="K18" s="36"/>
      <c r="L18" s="139">
        <f t="shared" si="1"/>
        <v>0</v>
      </c>
    </row>
    <row r="19" spans="1:12">
      <c r="A19" s="33" t="s">
        <v>80</v>
      </c>
      <c r="B19" s="48">
        <f t="shared" ref="B19:B26" si="4">SUM(C19:K19)</f>
        <v>0</v>
      </c>
      <c r="C19" s="35"/>
      <c r="D19" s="35"/>
      <c r="E19" s="35"/>
      <c r="F19" s="35"/>
      <c r="G19" s="35"/>
      <c r="H19" s="35"/>
      <c r="I19" s="58"/>
      <c r="J19" s="58"/>
      <c r="K19" s="36"/>
      <c r="L19" s="139">
        <f t="shared" si="1"/>
        <v>0</v>
      </c>
    </row>
    <row r="20" spans="1:12">
      <c r="A20" s="37" t="s">
        <v>81</v>
      </c>
      <c r="B20" s="26">
        <f t="shared" si="4"/>
        <v>0</v>
      </c>
      <c r="C20" s="59">
        <f>SUM(C22:C24)</f>
        <v>0</v>
      </c>
      <c r="D20" s="59">
        <f t="shared" ref="D20:K20" si="5">SUM(D22:D24)</f>
        <v>0</v>
      </c>
      <c r="E20" s="59">
        <f t="shared" si="5"/>
        <v>0</v>
      </c>
      <c r="F20" s="59">
        <f t="shared" si="5"/>
        <v>0</v>
      </c>
      <c r="G20" s="59">
        <f t="shared" si="5"/>
        <v>0</v>
      </c>
      <c r="H20" s="59">
        <f t="shared" si="5"/>
        <v>0</v>
      </c>
      <c r="I20" s="59">
        <f t="shared" si="5"/>
        <v>0</v>
      </c>
      <c r="J20" s="59">
        <f t="shared" si="5"/>
        <v>0</v>
      </c>
      <c r="K20" s="60">
        <f t="shared" si="5"/>
        <v>0</v>
      </c>
      <c r="L20" s="140">
        <f t="shared" si="1"/>
        <v>0</v>
      </c>
    </row>
    <row r="21" spans="1:12">
      <c r="A21" s="61" t="s">
        <v>6</v>
      </c>
      <c r="B21" s="41"/>
      <c r="C21" s="62"/>
      <c r="D21" s="62"/>
      <c r="E21" s="62"/>
      <c r="F21" s="62"/>
      <c r="G21" s="62"/>
      <c r="H21" s="62"/>
      <c r="I21" s="63"/>
      <c r="J21" s="63"/>
      <c r="K21" s="64"/>
      <c r="L21" s="139">
        <f t="shared" si="1"/>
        <v>0</v>
      </c>
    </row>
    <row r="22" spans="1:12">
      <c r="A22" s="65" t="s">
        <v>82</v>
      </c>
      <c r="B22" s="41">
        <f t="shared" si="4"/>
        <v>0</v>
      </c>
      <c r="C22" s="62"/>
      <c r="D22" s="62"/>
      <c r="E22" s="62"/>
      <c r="F22" s="62"/>
      <c r="G22" s="62"/>
      <c r="H22" s="62"/>
      <c r="I22" s="63"/>
      <c r="J22" s="63"/>
      <c r="K22" s="64"/>
      <c r="L22" s="139">
        <f t="shared" si="1"/>
        <v>0</v>
      </c>
    </row>
    <row r="23" spans="1:12">
      <c r="A23" s="65" t="s">
        <v>83</v>
      </c>
      <c r="B23" s="41">
        <f t="shared" si="4"/>
        <v>0</v>
      </c>
      <c r="C23" s="62"/>
      <c r="D23" s="62"/>
      <c r="E23" s="62"/>
      <c r="F23" s="62"/>
      <c r="G23" s="62"/>
      <c r="H23" s="62"/>
      <c r="I23" s="63"/>
      <c r="J23" s="63"/>
      <c r="K23" s="64"/>
      <c r="L23" s="139">
        <f t="shared" si="1"/>
        <v>0</v>
      </c>
    </row>
    <row r="24" spans="1:12">
      <c r="A24" s="66" t="s">
        <v>84</v>
      </c>
      <c r="B24" s="34">
        <f t="shared" si="4"/>
        <v>0</v>
      </c>
      <c r="C24" s="67"/>
      <c r="D24" s="67"/>
      <c r="E24" s="67"/>
      <c r="F24" s="67"/>
      <c r="G24" s="67"/>
      <c r="H24" s="67"/>
      <c r="I24" s="68"/>
      <c r="J24" s="68"/>
      <c r="K24" s="69"/>
      <c r="L24" s="139">
        <f t="shared" si="1"/>
        <v>0</v>
      </c>
    </row>
    <row r="25" spans="1:12" ht="37.5" customHeight="1">
      <c r="A25" s="84" t="s">
        <v>85</v>
      </c>
      <c r="B25" s="48">
        <f t="shared" si="4"/>
        <v>0</v>
      </c>
      <c r="C25" s="35"/>
      <c r="D25" s="35"/>
      <c r="E25" s="35"/>
      <c r="F25" s="35"/>
      <c r="G25" s="35"/>
      <c r="H25" s="35"/>
      <c r="I25" s="58"/>
      <c r="J25" s="58"/>
      <c r="K25" s="36"/>
      <c r="L25" s="139">
        <f t="shared" si="1"/>
        <v>0</v>
      </c>
    </row>
    <row r="26" spans="1:12">
      <c r="A26" s="37" t="s">
        <v>86</v>
      </c>
      <c r="B26" s="26">
        <f t="shared" si="4"/>
        <v>0</v>
      </c>
      <c r="C26" s="53"/>
      <c r="D26" s="53"/>
      <c r="E26" s="53"/>
      <c r="F26" s="53"/>
      <c r="G26" s="53"/>
      <c r="H26" s="53"/>
      <c r="I26" s="70"/>
      <c r="J26" s="70"/>
      <c r="K26" s="54"/>
      <c r="L26" s="139">
        <f t="shared" si="1"/>
        <v>0</v>
      </c>
    </row>
    <row r="27" spans="1:12">
      <c r="A27" s="40" t="s">
        <v>39</v>
      </c>
      <c r="B27" s="41"/>
      <c r="C27" s="71"/>
      <c r="D27" s="71"/>
      <c r="E27" s="71"/>
      <c r="F27" s="71"/>
      <c r="G27" s="71"/>
      <c r="H27" s="71"/>
      <c r="I27" s="72"/>
      <c r="J27" s="72"/>
      <c r="K27" s="73"/>
      <c r="L27" s="139">
        <f t="shared" si="1"/>
        <v>0</v>
      </c>
    </row>
    <row r="28" spans="1:12">
      <c r="A28" s="74" t="s">
        <v>87</v>
      </c>
      <c r="B28" s="41">
        <f t="shared" ref="B28:B33" si="6">SUM(C28:K28)</f>
        <v>0</v>
      </c>
      <c r="C28" s="71"/>
      <c r="D28" s="71"/>
      <c r="E28" s="71"/>
      <c r="F28" s="71"/>
      <c r="G28" s="71"/>
      <c r="H28" s="71"/>
      <c r="I28" s="72"/>
      <c r="J28" s="72"/>
      <c r="K28" s="73"/>
      <c r="L28" s="139">
        <f t="shared" si="1"/>
        <v>0</v>
      </c>
    </row>
    <row r="29" spans="1:12">
      <c r="A29" s="74" t="s">
        <v>40</v>
      </c>
      <c r="B29" s="41">
        <f t="shared" si="6"/>
        <v>0</v>
      </c>
      <c r="C29" s="71"/>
      <c r="D29" s="71"/>
      <c r="E29" s="71"/>
      <c r="F29" s="71"/>
      <c r="G29" s="71"/>
      <c r="H29" s="71"/>
      <c r="I29" s="72"/>
      <c r="J29" s="72"/>
      <c r="K29" s="73"/>
      <c r="L29" s="139">
        <f t="shared" si="1"/>
        <v>0</v>
      </c>
    </row>
    <row r="30" spans="1:12">
      <c r="A30" s="74" t="s">
        <v>41</v>
      </c>
      <c r="B30" s="41">
        <f t="shared" si="6"/>
        <v>0</v>
      </c>
      <c r="C30" s="71"/>
      <c r="D30" s="71"/>
      <c r="E30" s="71"/>
      <c r="F30" s="71"/>
      <c r="G30" s="71"/>
      <c r="H30" s="71"/>
      <c r="I30" s="72"/>
      <c r="J30" s="72"/>
      <c r="K30" s="73"/>
      <c r="L30" s="139">
        <f t="shared" si="1"/>
        <v>0</v>
      </c>
    </row>
    <row r="31" spans="1:12">
      <c r="A31" s="75" t="s">
        <v>88</v>
      </c>
      <c r="B31" s="34">
        <f t="shared" si="6"/>
        <v>0</v>
      </c>
      <c r="C31" s="76"/>
      <c r="D31" s="76"/>
      <c r="E31" s="76"/>
      <c r="F31" s="76"/>
      <c r="G31" s="76"/>
      <c r="H31" s="76"/>
      <c r="I31" s="77"/>
      <c r="J31" s="77"/>
      <c r="K31" s="78"/>
      <c r="L31" s="139">
        <f t="shared" si="1"/>
        <v>0</v>
      </c>
    </row>
    <row r="32" spans="1:12" ht="21" customHeight="1" thickBot="1">
      <c r="A32" s="37" t="s">
        <v>89</v>
      </c>
      <c r="B32" s="26">
        <f t="shared" si="6"/>
        <v>0</v>
      </c>
      <c r="C32" s="53"/>
      <c r="D32" s="53"/>
      <c r="E32" s="53"/>
      <c r="F32" s="53"/>
      <c r="G32" s="53"/>
      <c r="H32" s="53"/>
      <c r="I32" s="70"/>
      <c r="J32" s="70"/>
      <c r="K32" s="54"/>
      <c r="L32" s="139">
        <f t="shared" si="1"/>
        <v>0</v>
      </c>
    </row>
    <row r="33" spans="1:12" ht="21.75" customHeight="1" thickBot="1">
      <c r="A33" s="79" t="s">
        <v>21</v>
      </c>
      <c r="B33" s="80">
        <f t="shared" si="6"/>
        <v>0</v>
      </c>
      <c r="C33" s="81"/>
      <c r="D33" s="81"/>
      <c r="E33" s="81"/>
      <c r="F33" s="81"/>
      <c r="G33" s="81"/>
      <c r="H33" s="81"/>
      <c r="I33" s="82"/>
      <c r="J33" s="82"/>
      <c r="K33" s="83"/>
      <c r="L33" s="139">
        <f t="shared" si="1"/>
        <v>0</v>
      </c>
    </row>
    <row r="34" spans="1:12">
      <c r="A34" s="141"/>
      <c r="B34" s="142"/>
    </row>
    <row r="35" spans="1:12">
      <c r="A35" s="89" t="s">
        <v>90</v>
      </c>
    </row>
    <row r="36" spans="1:12">
      <c r="A36" s="89" t="s">
        <v>91</v>
      </c>
      <c r="F36" s="89" t="s">
        <v>92</v>
      </c>
      <c r="I36" s="89" t="s">
        <v>92</v>
      </c>
    </row>
    <row r="37" spans="1:12">
      <c r="F37" s="89" t="s">
        <v>93</v>
      </c>
      <c r="I37" s="89" t="s">
        <v>66</v>
      </c>
    </row>
  </sheetData>
  <mergeCells count="4">
    <mergeCell ref="A3:A4"/>
    <mergeCell ref="B3:B4"/>
    <mergeCell ref="A2:K2"/>
    <mergeCell ref="J1:K1"/>
  </mergeCells>
  <conditionalFormatting sqref="B6:B33">
    <cfRule type="cellIs" dxfId="1" priority="2" operator="notEqual">
      <formula>SUM(C6:K6)</formula>
    </cfRule>
  </conditionalFormatting>
  <conditionalFormatting sqref="B5">
    <cfRule type="cellIs" dxfId="0" priority="1" operator="notEqual">
      <formula>SUM(C5:K5)</formula>
    </cfRule>
  </conditionalFormatting>
  <pageMargins left="0.11811023622047245" right="0.11811023622047245" top="0.15748031496062992" bottom="0.15748031496062992" header="0.31496062992125984" footer="0.31496062992125984"/>
  <pageSetup paperSize="9" scale="8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activeCell="D12" sqref="D12"/>
    </sheetView>
  </sheetViews>
  <sheetFormatPr defaultRowHeight="15"/>
  <cols>
    <col min="1" max="1" width="60" style="343" customWidth="1"/>
    <col min="2" max="2" width="11.85546875" style="344" customWidth="1"/>
    <col min="3" max="3" width="13.7109375" style="344" customWidth="1"/>
    <col min="4" max="4" width="11.28515625" style="345" customWidth="1"/>
    <col min="5" max="5" width="10.42578125" style="345" customWidth="1"/>
    <col min="6" max="9" width="11.28515625" style="345" customWidth="1"/>
    <col min="10" max="10" width="12.5703125" style="345" customWidth="1"/>
    <col min="11" max="11" width="12.7109375" style="345" customWidth="1"/>
  </cols>
  <sheetData>
    <row r="1" spans="1:11" ht="24.75" customHeight="1" thickBot="1">
      <c r="A1" s="509" t="s">
        <v>189</v>
      </c>
      <c r="B1" s="509"/>
      <c r="C1" s="509"/>
      <c r="D1" s="509"/>
      <c r="E1" s="509"/>
      <c r="F1" s="509"/>
      <c r="G1" s="509"/>
      <c r="H1" s="509"/>
      <c r="I1" s="509"/>
      <c r="J1" s="509"/>
      <c r="K1" s="286" t="s">
        <v>118</v>
      </c>
    </row>
    <row r="2" spans="1:11" ht="22.5" customHeight="1">
      <c r="A2" s="510" t="s">
        <v>190</v>
      </c>
      <c r="B2" s="512" t="s">
        <v>191</v>
      </c>
      <c r="C2" s="514" t="s">
        <v>192</v>
      </c>
      <c r="D2" s="515"/>
      <c r="E2" s="515"/>
      <c r="F2" s="515"/>
      <c r="G2" s="515"/>
      <c r="H2" s="516"/>
      <c r="I2" s="512" t="s">
        <v>193</v>
      </c>
      <c r="J2" s="512"/>
      <c r="K2" s="517"/>
    </row>
    <row r="3" spans="1:11" ht="18.75" customHeight="1">
      <c r="A3" s="511"/>
      <c r="B3" s="513"/>
      <c r="C3" s="513" t="s">
        <v>194</v>
      </c>
      <c r="D3" s="513" t="s">
        <v>195</v>
      </c>
      <c r="E3" s="513"/>
      <c r="F3" s="513"/>
      <c r="G3" s="513"/>
      <c r="H3" s="513" t="s">
        <v>196</v>
      </c>
      <c r="I3" s="518" t="s">
        <v>197</v>
      </c>
      <c r="J3" s="518" t="s">
        <v>198</v>
      </c>
      <c r="K3" s="519" t="s">
        <v>199</v>
      </c>
    </row>
    <row r="4" spans="1:11" s="289" customFormat="1" ht="79.5" customHeight="1">
      <c r="A4" s="511"/>
      <c r="B4" s="513"/>
      <c r="C4" s="513"/>
      <c r="D4" s="287" t="s">
        <v>5</v>
      </c>
      <c r="E4" s="287" t="s">
        <v>200</v>
      </c>
      <c r="F4" s="288" t="s">
        <v>201</v>
      </c>
      <c r="G4" s="288" t="s">
        <v>202</v>
      </c>
      <c r="H4" s="513"/>
      <c r="I4" s="518"/>
      <c r="J4" s="518"/>
      <c r="K4" s="519"/>
    </row>
    <row r="5" spans="1:11" s="289" customFormat="1" ht="14.25" customHeight="1">
      <c r="A5" s="511"/>
      <c r="B5" s="290"/>
      <c r="C5" s="520" t="s">
        <v>203</v>
      </c>
      <c r="D5" s="521"/>
      <c r="E5" s="521"/>
      <c r="F5" s="521"/>
      <c r="G5" s="521"/>
      <c r="H5" s="521"/>
      <c r="I5" s="521"/>
      <c r="J5" s="521"/>
      <c r="K5" s="522"/>
    </row>
    <row r="6" spans="1:11" s="289" customFormat="1" ht="14.25" customHeight="1" thickBot="1">
      <c r="A6" s="291">
        <v>0</v>
      </c>
      <c r="B6" s="292">
        <v>1</v>
      </c>
      <c r="C6" s="293">
        <v>2</v>
      </c>
      <c r="D6" s="292">
        <v>3</v>
      </c>
      <c r="E6" s="293">
        <v>4</v>
      </c>
      <c r="F6" s="292">
        <v>5</v>
      </c>
      <c r="G6" s="293">
        <v>6</v>
      </c>
      <c r="H6" s="292">
        <v>7</v>
      </c>
      <c r="I6" s="293">
        <v>8</v>
      </c>
      <c r="J6" s="292">
        <v>9</v>
      </c>
      <c r="K6" s="294">
        <v>10</v>
      </c>
    </row>
    <row r="7" spans="1:11" s="297" customFormat="1" ht="21.75" customHeight="1" thickBot="1">
      <c r="A7" s="281" t="s">
        <v>204</v>
      </c>
      <c r="B7" s="295">
        <f t="shared" ref="B7:C7" si="0">SUM(B9,B15,B20,B21,B24,B25)</f>
        <v>0</v>
      </c>
      <c r="C7" s="295">
        <f t="shared" si="0"/>
        <v>0</v>
      </c>
      <c r="D7" s="295">
        <f>SUM(D9,D15,D20,D21,D24,D25)</f>
        <v>0</v>
      </c>
      <c r="E7" s="295">
        <f t="shared" ref="E7:K7" si="1">SUM(E9,E15,E20,E21,E24,E25)</f>
        <v>0</v>
      </c>
      <c r="F7" s="295">
        <f t="shared" si="1"/>
        <v>0</v>
      </c>
      <c r="G7" s="295">
        <f t="shared" si="1"/>
        <v>0</v>
      </c>
      <c r="H7" s="295">
        <f t="shared" si="1"/>
        <v>0</v>
      </c>
      <c r="I7" s="295">
        <f t="shared" si="1"/>
        <v>0</v>
      </c>
      <c r="J7" s="295">
        <f t="shared" si="1"/>
        <v>0</v>
      </c>
      <c r="K7" s="296">
        <f t="shared" si="1"/>
        <v>0</v>
      </c>
    </row>
    <row r="8" spans="1:11" s="301" customFormat="1">
      <c r="A8" s="298" t="s">
        <v>94</v>
      </c>
      <c r="B8" s="299"/>
      <c r="C8" s="299"/>
      <c r="D8" s="299"/>
      <c r="E8" s="299"/>
      <c r="F8" s="299"/>
      <c r="G8" s="299"/>
      <c r="H8" s="299"/>
      <c r="I8" s="299"/>
      <c r="J8" s="299"/>
      <c r="K8" s="300"/>
    </row>
    <row r="9" spans="1:11" s="305" customFormat="1" ht="19.5" customHeight="1">
      <c r="A9" s="302" t="s">
        <v>95</v>
      </c>
      <c r="B9" s="303">
        <f t="shared" ref="B9:C9" si="2">SUM(B10:B14)</f>
        <v>0</v>
      </c>
      <c r="C9" s="303">
        <f t="shared" si="2"/>
        <v>0</v>
      </c>
      <c r="D9" s="303">
        <f>SUM(D10:D14)</f>
        <v>0</v>
      </c>
      <c r="E9" s="303">
        <f t="shared" ref="E9:K9" si="3">SUM(E10:E14)</f>
        <v>0</v>
      </c>
      <c r="F9" s="303">
        <f t="shared" si="3"/>
        <v>0</v>
      </c>
      <c r="G9" s="303">
        <f t="shared" si="3"/>
        <v>0</v>
      </c>
      <c r="H9" s="303">
        <f t="shared" si="3"/>
        <v>0</v>
      </c>
      <c r="I9" s="303">
        <f t="shared" si="3"/>
        <v>0</v>
      </c>
      <c r="J9" s="303">
        <f t="shared" si="3"/>
        <v>0</v>
      </c>
      <c r="K9" s="304">
        <f t="shared" si="3"/>
        <v>0</v>
      </c>
    </row>
    <row r="10" spans="1:11" s="280" customFormat="1">
      <c r="A10" s="306" t="s">
        <v>96</v>
      </c>
      <c r="B10" s="307"/>
      <c r="C10" s="307">
        <f t="shared" ref="C10:C24" si="4">D10+H10</f>
        <v>0</v>
      </c>
      <c r="D10" s="307">
        <f t="shared" ref="D10:D14" si="5">SUM(E10,F10,G10)</f>
        <v>0</v>
      </c>
      <c r="E10" s="307"/>
      <c r="F10" s="307"/>
      <c r="G10" s="307"/>
      <c r="H10" s="307"/>
      <c r="I10" s="307"/>
      <c r="J10" s="307"/>
      <c r="K10" s="308">
        <f>SUM(I10,J10)</f>
        <v>0</v>
      </c>
    </row>
    <row r="11" spans="1:11" s="280" customFormat="1">
      <c r="A11" s="306" t="s">
        <v>97</v>
      </c>
      <c r="B11" s="307"/>
      <c r="C11" s="307">
        <f t="shared" si="4"/>
        <v>0</v>
      </c>
      <c r="D11" s="307">
        <f t="shared" si="5"/>
        <v>0</v>
      </c>
      <c r="E11" s="307"/>
      <c r="F11" s="307"/>
      <c r="G11" s="307"/>
      <c r="H11" s="307"/>
      <c r="I11" s="307"/>
      <c r="J11" s="307"/>
      <c r="K11" s="308">
        <f t="shared" ref="K11:K24" si="6">SUM(I11,J11)</f>
        <v>0</v>
      </c>
    </row>
    <row r="12" spans="1:11" s="280" customFormat="1">
      <c r="A12" s="306" t="s">
        <v>98</v>
      </c>
      <c r="B12" s="307"/>
      <c r="C12" s="307">
        <f t="shared" si="4"/>
        <v>0</v>
      </c>
      <c r="D12" s="307">
        <f t="shared" si="5"/>
        <v>0</v>
      </c>
      <c r="E12" s="307"/>
      <c r="F12" s="307"/>
      <c r="G12" s="307"/>
      <c r="H12" s="307"/>
      <c r="I12" s="307"/>
      <c r="J12" s="307"/>
      <c r="K12" s="308">
        <f t="shared" si="6"/>
        <v>0</v>
      </c>
    </row>
    <row r="13" spans="1:11" s="280" customFormat="1">
      <c r="A13" s="306" t="s">
        <v>99</v>
      </c>
      <c r="B13" s="307"/>
      <c r="C13" s="307">
        <f t="shared" si="4"/>
        <v>0</v>
      </c>
      <c r="D13" s="307">
        <f t="shared" si="5"/>
        <v>0</v>
      </c>
      <c r="E13" s="307"/>
      <c r="F13" s="307"/>
      <c r="G13" s="307"/>
      <c r="H13" s="307"/>
      <c r="I13" s="307"/>
      <c r="J13" s="307"/>
      <c r="K13" s="308">
        <f t="shared" si="6"/>
        <v>0</v>
      </c>
    </row>
    <row r="14" spans="1:11" s="280" customFormat="1">
      <c r="A14" s="309" t="s">
        <v>100</v>
      </c>
      <c r="B14" s="310"/>
      <c r="C14" s="307">
        <f t="shared" si="4"/>
        <v>0</v>
      </c>
      <c r="D14" s="307">
        <f t="shared" si="5"/>
        <v>0</v>
      </c>
      <c r="E14" s="310"/>
      <c r="F14" s="310"/>
      <c r="G14" s="310"/>
      <c r="H14" s="310"/>
      <c r="I14" s="310"/>
      <c r="J14" s="310"/>
      <c r="K14" s="308">
        <f t="shared" si="6"/>
        <v>0</v>
      </c>
    </row>
    <row r="15" spans="1:11" s="305" customFormat="1" ht="29.25" customHeight="1">
      <c r="A15" s="302" t="s">
        <v>214</v>
      </c>
      <c r="B15" s="303">
        <f t="shared" ref="B15:C15" si="7">SUM(B16:B19)</f>
        <v>0</v>
      </c>
      <c r="C15" s="303">
        <f t="shared" si="7"/>
        <v>0</v>
      </c>
      <c r="D15" s="303">
        <f>SUM(D16:D19)</f>
        <v>0</v>
      </c>
      <c r="E15" s="303">
        <f t="shared" ref="E15:K15" si="8">SUM(E16:E19)</f>
        <v>0</v>
      </c>
      <c r="F15" s="303">
        <f t="shared" si="8"/>
        <v>0</v>
      </c>
      <c r="G15" s="303">
        <f t="shared" si="8"/>
        <v>0</v>
      </c>
      <c r="H15" s="303">
        <f t="shared" si="8"/>
        <v>0</v>
      </c>
      <c r="I15" s="303">
        <f t="shared" si="8"/>
        <v>0</v>
      </c>
      <c r="J15" s="303">
        <f t="shared" si="8"/>
        <v>0</v>
      </c>
      <c r="K15" s="304">
        <f t="shared" si="8"/>
        <v>0</v>
      </c>
    </row>
    <row r="16" spans="1:11" s="280" customFormat="1">
      <c r="A16" s="306" t="s">
        <v>101</v>
      </c>
      <c r="B16" s="307"/>
      <c r="C16" s="307">
        <f t="shared" si="4"/>
        <v>0</v>
      </c>
      <c r="D16" s="307">
        <f>SUM(E16,F16,G16)</f>
        <v>0</v>
      </c>
      <c r="E16" s="307"/>
      <c r="F16" s="307"/>
      <c r="G16" s="307"/>
      <c r="H16" s="307"/>
      <c r="I16" s="307"/>
      <c r="J16" s="307"/>
      <c r="K16" s="308">
        <f t="shared" si="6"/>
        <v>0</v>
      </c>
    </row>
    <row r="17" spans="1:11" s="280" customFormat="1">
      <c r="A17" s="306" t="s">
        <v>102</v>
      </c>
      <c r="B17" s="307"/>
      <c r="C17" s="307">
        <f t="shared" si="4"/>
        <v>0</v>
      </c>
      <c r="D17" s="307">
        <f t="shared" ref="D17:D20" si="9">SUM(E17,F17,G17)</f>
        <v>0</v>
      </c>
      <c r="E17" s="307"/>
      <c r="F17" s="307"/>
      <c r="G17" s="307"/>
      <c r="H17" s="307"/>
      <c r="I17" s="307"/>
      <c r="J17" s="307"/>
      <c r="K17" s="308">
        <f t="shared" si="6"/>
        <v>0</v>
      </c>
    </row>
    <row r="18" spans="1:11" s="280" customFormat="1" ht="17.25" customHeight="1">
      <c r="A18" s="306" t="s">
        <v>103</v>
      </c>
      <c r="B18" s="307"/>
      <c r="C18" s="307">
        <f t="shared" si="4"/>
        <v>0</v>
      </c>
      <c r="D18" s="307">
        <f t="shared" si="9"/>
        <v>0</v>
      </c>
      <c r="E18" s="307"/>
      <c r="F18" s="307"/>
      <c r="G18" s="307"/>
      <c r="H18" s="307"/>
      <c r="I18" s="307"/>
      <c r="J18" s="307"/>
      <c r="K18" s="308">
        <f t="shared" si="6"/>
        <v>0</v>
      </c>
    </row>
    <row r="19" spans="1:11" s="280" customFormat="1" ht="21" customHeight="1">
      <c r="A19" s="309" t="s">
        <v>104</v>
      </c>
      <c r="B19" s="310"/>
      <c r="C19" s="307">
        <f t="shared" si="4"/>
        <v>0</v>
      </c>
      <c r="D19" s="307">
        <f t="shared" si="9"/>
        <v>0</v>
      </c>
      <c r="E19" s="310"/>
      <c r="F19" s="310"/>
      <c r="G19" s="310"/>
      <c r="H19" s="310"/>
      <c r="I19" s="310"/>
      <c r="J19" s="310"/>
      <c r="K19" s="308">
        <f t="shared" si="6"/>
        <v>0</v>
      </c>
    </row>
    <row r="20" spans="1:11" s="305" customFormat="1" ht="18" customHeight="1">
      <c r="A20" s="311" t="s">
        <v>105</v>
      </c>
      <c r="B20" s="312"/>
      <c r="C20" s="307">
        <f t="shared" si="4"/>
        <v>0</v>
      </c>
      <c r="D20" s="307">
        <f t="shared" si="9"/>
        <v>0</v>
      </c>
      <c r="E20" s="312"/>
      <c r="F20" s="312"/>
      <c r="G20" s="312"/>
      <c r="H20" s="312"/>
      <c r="I20" s="312"/>
      <c r="J20" s="312"/>
      <c r="K20" s="308">
        <f t="shared" si="6"/>
        <v>0</v>
      </c>
    </row>
    <row r="21" spans="1:11" s="305" customFormat="1" ht="18" customHeight="1">
      <c r="A21" s="311" t="s">
        <v>106</v>
      </c>
      <c r="B21" s="312">
        <f t="shared" ref="B21:C21" si="10">SUM(B22:B23)</f>
        <v>0</v>
      </c>
      <c r="C21" s="312">
        <f t="shared" si="10"/>
        <v>0</v>
      </c>
      <c r="D21" s="312">
        <f>SUM(D22:D23)</f>
        <v>0</v>
      </c>
      <c r="E21" s="312">
        <f t="shared" ref="E21:K21" si="11">SUM(E22:E23)</f>
        <v>0</v>
      </c>
      <c r="F21" s="312">
        <f t="shared" si="11"/>
        <v>0</v>
      </c>
      <c r="G21" s="312">
        <f t="shared" si="11"/>
        <v>0</v>
      </c>
      <c r="H21" s="312">
        <f t="shared" si="11"/>
        <v>0</v>
      </c>
      <c r="I21" s="312">
        <f t="shared" si="11"/>
        <v>0</v>
      </c>
      <c r="J21" s="312">
        <f t="shared" si="11"/>
        <v>0</v>
      </c>
      <c r="K21" s="313">
        <f t="shared" si="11"/>
        <v>0</v>
      </c>
    </row>
    <row r="22" spans="1:11" s="305" customFormat="1" ht="18" customHeight="1">
      <c r="A22" s="314" t="s">
        <v>205</v>
      </c>
      <c r="B22" s="312"/>
      <c r="C22" s="315">
        <f t="shared" si="4"/>
        <v>0</v>
      </c>
      <c r="D22" s="315">
        <f t="shared" ref="D22:D24" si="12">SUM(E22,F22,G22)</f>
        <v>0</v>
      </c>
      <c r="E22" s="312"/>
      <c r="F22" s="312"/>
      <c r="G22" s="312"/>
      <c r="H22" s="312"/>
      <c r="I22" s="312"/>
      <c r="J22" s="312"/>
      <c r="K22" s="316">
        <f t="shared" si="6"/>
        <v>0</v>
      </c>
    </row>
    <row r="23" spans="1:11" s="305" customFormat="1" ht="18" customHeight="1">
      <c r="A23" s="314" t="s">
        <v>206</v>
      </c>
      <c r="B23" s="312"/>
      <c r="C23" s="315">
        <f t="shared" si="4"/>
        <v>0</v>
      </c>
      <c r="D23" s="315">
        <f t="shared" si="12"/>
        <v>0</v>
      </c>
      <c r="E23" s="312"/>
      <c r="F23" s="312"/>
      <c r="G23" s="312"/>
      <c r="H23" s="312"/>
      <c r="I23" s="312"/>
      <c r="J23" s="312"/>
      <c r="K23" s="300">
        <f t="shared" si="6"/>
        <v>0</v>
      </c>
    </row>
    <row r="24" spans="1:11" s="305" customFormat="1" ht="31.5" customHeight="1">
      <c r="A24" s="311" t="s">
        <v>107</v>
      </c>
      <c r="B24" s="317"/>
      <c r="C24" s="318">
        <f t="shared" si="4"/>
        <v>0</v>
      </c>
      <c r="D24" s="319">
        <f t="shared" si="12"/>
        <v>0</v>
      </c>
      <c r="E24" s="317"/>
      <c r="F24" s="317"/>
      <c r="G24" s="317"/>
      <c r="H24" s="317"/>
      <c r="I24" s="317"/>
      <c r="J24" s="317"/>
      <c r="K24" s="320">
        <f t="shared" si="6"/>
        <v>0</v>
      </c>
    </row>
    <row r="25" spans="1:11" s="305" customFormat="1" ht="32.25" customHeight="1">
      <c r="A25" s="302" t="s">
        <v>207</v>
      </c>
      <c r="B25" s="303">
        <f t="shared" ref="B25:K25" si="13">SUM(B27:B32)</f>
        <v>0</v>
      </c>
      <c r="C25" s="303">
        <f t="shared" si="13"/>
        <v>0</v>
      </c>
      <c r="D25" s="303">
        <f>SUM(D27:D32)</f>
        <v>0</v>
      </c>
      <c r="E25" s="303">
        <f t="shared" si="13"/>
        <v>0</v>
      </c>
      <c r="F25" s="303">
        <f t="shared" si="13"/>
        <v>0</v>
      </c>
      <c r="G25" s="303">
        <f t="shared" si="13"/>
        <v>0</v>
      </c>
      <c r="H25" s="303">
        <f t="shared" si="13"/>
        <v>0</v>
      </c>
      <c r="I25" s="303">
        <f t="shared" si="13"/>
        <v>0</v>
      </c>
      <c r="J25" s="303">
        <f t="shared" si="13"/>
        <v>0</v>
      </c>
      <c r="K25" s="304">
        <f t="shared" si="13"/>
        <v>0</v>
      </c>
    </row>
    <row r="26" spans="1:11" s="280" customFormat="1">
      <c r="A26" s="321" t="s">
        <v>6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8"/>
    </row>
    <row r="27" spans="1:11" s="280" customFormat="1">
      <c r="A27" s="322" t="s">
        <v>108</v>
      </c>
      <c r="B27" s="307"/>
      <c r="C27" s="307">
        <f t="shared" ref="C27:C32" si="14">D27+H27</f>
        <v>0</v>
      </c>
      <c r="D27" s="307">
        <f t="shared" ref="D27:D34" si="15">SUM(E27,F27,G27)</f>
        <v>0</v>
      </c>
      <c r="E27" s="307"/>
      <c r="F27" s="307"/>
      <c r="G27" s="307"/>
      <c r="H27" s="307"/>
      <c r="I27" s="307"/>
      <c r="J27" s="307"/>
      <c r="K27" s="308">
        <f t="shared" ref="K27:K32" si="16">SUM(I27,J27)</f>
        <v>0</v>
      </c>
    </row>
    <row r="28" spans="1:11" s="280" customFormat="1">
      <c r="A28" s="322" t="s">
        <v>109</v>
      </c>
      <c r="B28" s="307"/>
      <c r="C28" s="307">
        <f t="shared" si="14"/>
        <v>0</v>
      </c>
      <c r="D28" s="307">
        <f t="shared" si="15"/>
        <v>0</v>
      </c>
      <c r="E28" s="307"/>
      <c r="F28" s="307"/>
      <c r="G28" s="307"/>
      <c r="H28" s="307"/>
      <c r="I28" s="307"/>
      <c r="J28" s="307"/>
      <c r="K28" s="308">
        <f t="shared" si="16"/>
        <v>0</v>
      </c>
    </row>
    <row r="29" spans="1:11" s="280" customFormat="1" ht="28.5">
      <c r="A29" s="322" t="s">
        <v>110</v>
      </c>
      <c r="B29" s="307"/>
      <c r="C29" s="307">
        <f t="shared" si="14"/>
        <v>0</v>
      </c>
      <c r="D29" s="307">
        <f t="shared" si="15"/>
        <v>0</v>
      </c>
      <c r="E29" s="307"/>
      <c r="F29" s="307"/>
      <c r="G29" s="307"/>
      <c r="H29" s="307"/>
      <c r="I29" s="307"/>
      <c r="J29" s="307"/>
      <c r="K29" s="308">
        <f t="shared" si="16"/>
        <v>0</v>
      </c>
    </row>
    <row r="30" spans="1:11" s="280" customFormat="1" ht="28.5">
      <c r="A30" s="322" t="s">
        <v>111</v>
      </c>
      <c r="B30" s="307"/>
      <c r="C30" s="307">
        <f t="shared" si="14"/>
        <v>0</v>
      </c>
      <c r="D30" s="307">
        <f t="shared" si="15"/>
        <v>0</v>
      </c>
      <c r="E30" s="307"/>
      <c r="F30" s="307"/>
      <c r="G30" s="307"/>
      <c r="H30" s="307"/>
      <c r="I30" s="307"/>
      <c r="J30" s="307"/>
      <c r="K30" s="308">
        <f t="shared" si="16"/>
        <v>0</v>
      </c>
    </row>
    <row r="31" spans="1:11" s="280" customFormat="1" ht="19.5" customHeight="1">
      <c r="A31" s="322" t="s">
        <v>112</v>
      </c>
      <c r="B31" s="307"/>
      <c r="C31" s="307">
        <f t="shared" si="14"/>
        <v>0</v>
      </c>
      <c r="D31" s="307">
        <f t="shared" si="15"/>
        <v>0</v>
      </c>
      <c r="E31" s="307"/>
      <c r="F31" s="307"/>
      <c r="G31" s="307"/>
      <c r="H31" s="307"/>
      <c r="I31" s="307"/>
      <c r="J31" s="307"/>
      <c r="K31" s="308">
        <f t="shared" si="16"/>
        <v>0</v>
      </c>
    </row>
    <row r="32" spans="1:11" s="280" customFormat="1" ht="17.25" customHeight="1" thickBot="1">
      <c r="A32" s="323" t="s">
        <v>113</v>
      </c>
      <c r="B32" s="324"/>
      <c r="C32" s="307">
        <f t="shared" si="14"/>
        <v>0</v>
      </c>
      <c r="D32" s="324">
        <f t="shared" si="15"/>
        <v>0</v>
      </c>
      <c r="E32" s="324"/>
      <c r="F32" s="324"/>
      <c r="G32" s="324"/>
      <c r="H32" s="324"/>
      <c r="I32" s="324"/>
      <c r="J32" s="324"/>
      <c r="K32" s="308">
        <f t="shared" si="16"/>
        <v>0</v>
      </c>
    </row>
    <row r="33" spans="1:11" s="280" customFormat="1">
      <c r="A33" s="325" t="s">
        <v>114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7"/>
    </row>
    <row r="34" spans="1:11" s="280" customFormat="1" ht="27.75" customHeight="1" thickBot="1">
      <c r="A34" s="328" t="s">
        <v>115</v>
      </c>
      <c r="B34" s="329"/>
      <c r="C34" s="330">
        <f t="shared" ref="C34" si="17">D34+H34</f>
        <v>0</v>
      </c>
      <c r="D34" s="330">
        <f t="shared" si="15"/>
        <v>0</v>
      </c>
      <c r="E34" s="329"/>
      <c r="F34" s="329"/>
      <c r="G34" s="329"/>
      <c r="H34" s="329"/>
      <c r="I34" s="329" t="s">
        <v>24</v>
      </c>
      <c r="J34" s="329" t="s">
        <v>24</v>
      </c>
      <c r="K34" s="331" t="s">
        <v>24</v>
      </c>
    </row>
    <row r="35" spans="1:11" ht="10.5" customHeight="1" thickBot="1">
      <c r="A35" s="332"/>
      <c r="B35" s="333"/>
      <c r="C35" s="333"/>
      <c r="D35" s="333"/>
      <c r="E35" s="333"/>
      <c r="F35" s="333"/>
      <c r="G35" s="333"/>
      <c r="H35" s="333"/>
      <c r="I35" s="333"/>
      <c r="J35" s="333"/>
      <c r="K35" s="334"/>
    </row>
    <row r="36" spans="1:11" s="280" customFormat="1" ht="17.25" customHeight="1">
      <c r="A36" s="335" t="s">
        <v>208</v>
      </c>
      <c r="B36" s="336" t="s">
        <v>24</v>
      </c>
      <c r="C36" s="336" t="s">
        <v>24</v>
      </c>
      <c r="D36" s="336" t="s">
        <v>24</v>
      </c>
      <c r="E36" s="336" t="s">
        <v>24</v>
      </c>
      <c r="F36" s="336" t="s">
        <v>24</v>
      </c>
      <c r="G36" s="336" t="s">
        <v>24</v>
      </c>
      <c r="H36" s="336" t="s">
        <v>24</v>
      </c>
      <c r="I36" s="337"/>
      <c r="J36" s="337"/>
      <c r="K36" s="338">
        <f t="shared" ref="K36" si="18">SUM(I36,J36)</f>
        <v>0</v>
      </c>
    </row>
    <row r="37" spans="1:11" s="342" customFormat="1" ht="15.75" thickBot="1">
      <c r="A37" s="339" t="s">
        <v>209</v>
      </c>
      <c r="B37" s="340">
        <f>SUM(B7,B36)</f>
        <v>0</v>
      </c>
      <c r="C37" s="340">
        <f t="shared" ref="C37:K37" si="19">SUM(C7,C36)</f>
        <v>0</v>
      </c>
      <c r="D37" s="340">
        <f t="shared" si="19"/>
        <v>0</v>
      </c>
      <c r="E37" s="340">
        <f t="shared" si="19"/>
        <v>0</v>
      </c>
      <c r="F37" s="340">
        <f t="shared" si="19"/>
        <v>0</v>
      </c>
      <c r="G37" s="340">
        <f t="shared" si="19"/>
        <v>0</v>
      </c>
      <c r="H37" s="340">
        <f t="shared" si="19"/>
        <v>0</v>
      </c>
      <c r="I37" s="340">
        <f t="shared" si="19"/>
        <v>0</v>
      </c>
      <c r="J37" s="340">
        <f t="shared" si="19"/>
        <v>0</v>
      </c>
      <c r="K37" s="341">
        <f t="shared" si="19"/>
        <v>0</v>
      </c>
    </row>
    <row r="38" spans="1:11" s="280" customFormat="1" ht="29.25" customHeight="1">
      <c r="A38" s="507" t="s">
        <v>210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</row>
    <row r="39" spans="1:11" s="280" customFormat="1">
      <c r="A39" s="289" t="s">
        <v>211</v>
      </c>
      <c r="B39" s="279"/>
      <c r="C39" s="279"/>
      <c r="D39" s="278"/>
      <c r="E39" s="278" t="s">
        <v>212</v>
      </c>
      <c r="F39" s="278"/>
      <c r="G39" s="278"/>
      <c r="H39" s="278"/>
      <c r="I39" s="278"/>
      <c r="J39" s="278" t="s">
        <v>213</v>
      </c>
      <c r="K39" s="278"/>
    </row>
    <row r="40" spans="1:11" s="280" customFormat="1" ht="21" customHeight="1">
      <c r="A40" s="289" t="s">
        <v>186</v>
      </c>
      <c r="B40" s="279"/>
      <c r="C40" s="279"/>
      <c r="D40" s="278"/>
      <c r="E40" s="508" t="s">
        <v>187</v>
      </c>
      <c r="F40" s="508"/>
      <c r="G40" s="508"/>
      <c r="H40" s="278"/>
      <c r="I40" s="278"/>
      <c r="J40" s="279" t="s">
        <v>188</v>
      </c>
      <c r="K40" s="278"/>
    </row>
    <row r="41" spans="1:11" s="280" customFormat="1">
      <c r="A41" s="289"/>
      <c r="B41" s="279"/>
      <c r="C41" s="279"/>
      <c r="D41" s="278"/>
      <c r="E41" s="278"/>
      <c r="F41" s="278"/>
      <c r="G41" s="278"/>
      <c r="H41" s="278"/>
      <c r="I41" s="278"/>
      <c r="J41" s="278"/>
      <c r="K41" s="278"/>
    </row>
    <row r="42" spans="1:11" s="280" customFormat="1">
      <c r="A42" s="289"/>
      <c r="B42" s="279"/>
      <c r="C42" s="279"/>
      <c r="D42" s="278"/>
      <c r="E42" s="278"/>
      <c r="F42" s="278"/>
      <c r="G42" s="278"/>
      <c r="H42" s="278"/>
      <c r="I42" s="278"/>
      <c r="J42" s="278"/>
      <c r="K42" s="278"/>
    </row>
    <row r="43" spans="1:11" s="280" customFormat="1">
      <c r="A43" s="289"/>
      <c r="B43" s="279"/>
      <c r="C43" s="279"/>
      <c r="D43" s="278"/>
      <c r="E43" s="278"/>
      <c r="F43" s="278"/>
      <c r="G43" s="278"/>
      <c r="H43" s="278"/>
      <c r="I43" s="278"/>
      <c r="J43" s="278"/>
      <c r="K43" s="278"/>
    </row>
    <row r="44" spans="1:11" s="280" customFormat="1">
      <c r="A44" s="289"/>
      <c r="B44" s="279"/>
      <c r="C44" s="279"/>
      <c r="D44" s="278"/>
      <c r="E44" s="278"/>
      <c r="F44" s="278"/>
      <c r="G44" s="278"/>
      <c r="H44" s="278"/>
      <c r="I44" s="278"/>
      <c r="J44" s="278"/>
      <c r="K44" s="278"/>
    </row>
    <row r="45" spans="1:11" s="280" customFormat="1">
      <c r="A45" s="289"/>
      <c r="B45" s="279"/>
      <c r="C45" s="279"/>
      <c r="D45" s="278"/>
      <c r="E45" s="278"/>
      <c r="F45" s="278"/>
      <c r="G45" s="278"/>
      <c r="H45" s="278"/>
      <c r="I45" s="278"/>
      <c r="J45" s="278"/>
      <c r="K45" s="278"/>
    </row>
    <row r="46" spans="1:11" s="280" customFormat="1">
      <c r="A46" s="289"/>
      <c r="B46" s="279"/>
      <c r="C46" s="279"/>
      <c r="D46" s="278"/>
      <c r="E46" s="278"/>
      <c r="F46" s="278"/>
      <c r="G46" s="278"/>
      <c r="H46" s="278"/>
      <c r="I46" s="278"/>
      <c r="J46" s="278"/>
      <c r="K46" s="278"/>
    </row>
    <row r="47" spans="1:11" s="280" customFormat="1">
      <c r="A47" s="289"/>
      <c r="B47" s="279"/>
      <c r="C47" s="279"/>
      <c r="D47" s="278"/>
      <c r="E47" s="278"/>
      <c r="F47" s="278"/>
      <c r="G47" s="278"/>
      <c r="H47" s="278"/>
      <c r="I47" s="278"/>
      <c r="J47" s="278"/>
      <c r="K47" s="278"/>
    </row>
    <row r="48" spans="1:11" s="280" customFormat="1">
      <c r="A48" s="289"/>
      <c r="B48" s="279"/>
      <c r="C48" s="279"/>
      <c r="D48" s="278"/>
      <c r="E48" s="278"/>
      <c r="F48" s="278"/>
      <c r="G48" s="278"/>
      <c r="H48" s="278"/>
      <c r="I48" s="278"/>
      <c r="J48" s="278"/>
      <c r="K48" s="278"/>
    </row>
    <row r="49" spans="1:11" s="280" customFormat="1">
      <c r="A49" s="289"/>
      <c r="B49" s="279"/>
      <c r="C49" s="279"/>
      <c r="D49" s="278"/>
      <c r="E49" s="278"/>
      <c r="F49" s="278"/>
      <c r="G49" s="278"/>
      <c r="H49" s="278"/>
      <c r="I49" s="278"/>
      <c r="J49" s="278"/>
      <c r="K49" s="278"/>
    </row>
    <row r="50" spans="1:11" s="280" customFormat="1">
      <c r="A50" s="289"/>
      <c r="B50" s="279"/>
      <c r="C50" s="279"/>
      <c r="D50" s="278"/>
      <c r="E50" s="278"/>
      <c r="F50" s="278"/>
      <c r="G50" s="278"/>
      <c r="H50" s="278"/>
      <c r="I50" s="278"/>
      <c r="J50" s="278"/>
      <c r="K50" s="278"/>
    </row>
    <row r="51" spans="1:11" s="280" customFormat="1">
      <c r="A51" s="289"/>
      <c r="B51" s="279"/>
      <c r="C51" s="279"/>
      <c r="D51" s="278"/>
      <c r="E51" s="278"/>
      <c r="F51" s="278"/>
      <c r="G51" s="278"/>
      <c r="H51" s="278"/>
      <c r="I51" s="278"/>
      <c r="J51" s="278"/>
      <c r="K51" s="278"/>
    </row>
    <row r="52" spans="1:11" s="280" customFormat="1">
      <c r="A52" s="289"/>
      <c r="B52" s="279"/>
      <c r="C52" s="279"/>
      <c r="D52" s="278"/>
      <c r="E52" s="278"/>
      <c r="F52" s="278"/>
      <c r="G52" s="278"/>
      <c r="H52" s="278"/>
      <c r="I52" s="278"/>
      <c r="J52" s="278"/>
      <c r="K52" s="278"/>
    </row>
  </sheetData>
  <mergeCells count="14">
    <mergeCell ref="A38:K38"/>
    <mergeCell ref="E40:G40"/>
    <mergeCell ref="A1:J1"/>
    <mergeCell ref="A2:A5"/>
    <mergeCell ref="B2:B4"/>
    <mergeCell ref="C2:H2"/>
    <mergeCell ref="I2:K2"/>
    <mergeCell ref="C3:C4"/>
    <mergeCell ref="D3:G3"/>
    <mergeCell ref="H3:H4"/>
    <mergeCell ref="I3:I4"/>
    <mergeCell ref="J3:J4"/>
    <mergeCell ref="K3:K4"/>
    <mergeCell ref="C5:K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69" orientation="landscape" r:id="rId1"/>
  <headerFooter>
    <oddHeader>&amp;R&amp;"Times New Roman,Pogrubiona"&amp;16&amp;K04+000RS-ZiW-JO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D19" sqref="D19"/>
    </sheetView>
  </sheetViews>
  <sheetFormatPr defaultRowHeight="15"/>
  <cols>
    <col min="1" max="1" width="10.5703125" style="89" customWidth="1"/>
    <col min="2" max="2" width="52.7109375" style="89" customWidth="1"/>
    <col min="3" max="8" width="15.28515625" style="89" customWidth="1"/>
    <col min="9" max="9" width="14.140625" style="89" customWidth="1"/>
    <col min="10" max="10" width="16" style="89" customWidth="1"/>
    <col min="11" max="16384" width="9.140625" style="89"/>
  </cols>
  <sheetData>
    <row r="1" spans="1:11" s="143" customFormat="1" ht="27" customHeight="1">
      <c r="A1" s="455" t="s">
        <v>144</v>
      </c>
      <c r="B1" s="455" t="s">
        <v>4</v>
      </c>
      <c r="C1" s="459" t="s">
        <v>167</v>
      </c>
      <c r="D1" s="459"/>
      <c r="E1" s="460" t="s">
        <v>166</v>
      </c>
      <c r="F1" s="460"/>
      <c r="G1" s="461" t="s">
        <v>165</v>
      </c>
      <c r="H1" s="461"/>
      <c r="I1" s="462"/>
      <c r="J1" s="457" t="s">
        <v>168</v>
      </c>
      <c r="K1" s="143" t="s">
        <v>160</v>
      </c>
    </row>
    <row r="2" spans="1:11" s="114" customFormat="1" ht="34.5" customHeight="1" thickBot="1">
      <c r="A2" s="456"/>
      <c r="B2" s="456"/>
      <c r="C2" s="190" t="s">
        <v>0</v>
      </c>
      <c r="D2" s="190" t="s">
        <v>1</v>
      </c>
      <c r="E2" s="190" t="s">
        <v>0</v>
      </c>
      <c r="F2" s="190" t="s">
        <v>2</v>
      </c>
      <c r="G2" s="190" t="s">
        <v>0</v>
      </c>
      <c r="H2" s="190" t="s">
        <v>2</v>
      </c>
      <c r="I2" s="191" t="s">
        <v>3</v>
      </c>
      <c r="J2" s="458"/>
      <c r="K2" s="246" t="s">
        <v>161</v>
      </c>
    </row>
    <row r="3" spans="1:11" s="156" customFormat="1" ht="31.5" customHeight="1" thickBot="1">
      <c r="A3" s="192"/>
      <c r="B3" s="192" t="s">
        <v>7</v>
      </c>
      <c r="C3" s="189"/>
      <c r="D3" s="189"/>
      <c r="E3" s="189"/>
      <c r="F3" s="189"/>
      <c r="G3" s="189"/>
      <c r="H3" s="189"/>
      <c r="I3" s="193">
        <f t="shared" ref="I3:I16" si="0">G3-H3</f>
        <v>0</v>
      </c>
      <c r="J3" s="221"/>
      <c r="K3" s="245">
        <f t="shared" ref="K3:K16" si="1">F3-J3+D3</f>
        <v>0</v>
      </c>
    </row>
    <row r="4" spans="1:11" s="143" customFormat="1" ht="15.75">
      <c r="A4" s="168"/>
      <c r="B4" s="168" t="s">
        <v>6</v>
      </c>
      <c r="C4" s="148"/>
      <c r="D4" s="148"/>
      <c r="E4" s="148"/>
      <c r="F4" s="148"/>
      <c r="G4" s="148"/>
      <c r="H4" s="148"/>
      <c r="I4" s="194">
        <f t="shared" si="0"/>
        <v>0</v>
      </c>
      <c r="J4" s="222"/>
      <c r="K4" s="245">
        <f t="shared" si="1"/>
        <v>0</v>
      </c>
    </row>
    <row r="5" spans="1:11" s="143" customFormat="1" ht="15.75">
      <c r="A5" s="168"/>
      <c r="B5" s="168"/>
      <c r="C5" s="148"/>
      <c r="D5" s="148"/>
      <c r="E5" s="148"/>
      <c r="F5" s="148"/>
      <c r="G5" s="148"/>
      <c r="H5" s="148"/>
      <c r="I5" s="194">
        <f t="shared" si="0"/>
        <v>0</v>
      </c>
      <c r="J5" s="222"/>
      <c r="K5" s="245"/>
    </row>
    <row r="6" spans="1:11" s="143" customFormat="1" ht="15.75">
      <c r="A6" s="168"/>
      <c r="B6" s="168"/>
      <c r="C6" s="148"/>
      <c r="D6" s="148"/>
      <c r="E6" s="148"/>
      <c r="F6" s="148"/>
      <c r="G6" s="148"/>
      <c r="H6" s="148"/>
      <c r="I6" s="194">
        <f t="shared" si="0"/>
        <v>0</v>
      </c>
      <c r="J6" s="222"/>
      <c r="K6" s="245"/>
    </row>
    <row r="7" spans="1:11" s="143" customFormat="1" ht="15.75">
      <c r="A7" s="168"/>
      <c r="B7" s="168"/>
      <c r="C7" s="148"/>
      <c r="D7" s="148"/>
      <c r="E7" s="148"/>
      <c r="F7" s="148"/>
      <c r="G7" s="148"/>
      <c r="H7" s="148"/>
      <c r="I7" s="194">
        <f t="shared" si="0"/>
        <v>0</v>
      </c>
      <c r="J7" s="222"/>
      <c r="K7" s="245"/>
    </row>
    <row r="8" spans="1:11" s="143" customFormat="1" ht="15.75">
      <c r="A8" s="168"/>
      <c r="B8" s="168"/>
      <c r="C8" s="148"/>
      <c r="D8" s="148"/>
      <c r="E8" s="148"/>
      <c r="F8" s="148"/>
      <c r="G8" s="148"/>
      <c r="H8" s="148"/>
      <c r="I8" s="194">
        <f t="shared" si="0"/>
        <v>0</v>
      </c>
      <c r="J8" s="222"/>
      <c r="K8" s="245"/>
    </row>
    <row r="9" spans="1:11" s="143" customFormat="1" ht="15.75">
      <c r="A9" s="168"/>
      <c r="B9" s="168"/>
      <c r="C9" s="148"/>
      <c r="D9" s="148"/>
      <c r="E9" s="148"/>
      <c r="F9" s="148"/>
      <c r="G9" s="148"/>
      <c r="H9" s="148"/>
      <c r="I9" s="194">
        <f t="shared" si="0"/>
        <v>0</v>
      </c>
      <c r="J9" s="222"/>
      <c r="K9" s="245"/>
    </row>
    <row r="10" spans="1:11" s="143" customFormat="1" ht="15.75">
      <c r="A10" s="168"/>
      <c r="B10" s="168"/>
      <c r="C10" s="148"/>
      <c r="D10" s="148"/>
      <c r="E10" s="148"/>
      <c r="F10" s="148"/>
      <c r="G10" s="148"/>
      <c r="H10" s="148"/>
      <c r="I10" s="194">
        <f t="shared" si="0"/>
        <v>0</v>
      </c>
      <c r="J10" s="222"/>
      <c r="K10" s="245"/>
    </row>
    <row r="11" spans="1:11" s="143" customFormat="1" ht="15.75">
      <c r="A11" s="149"/>
      <c r="B11" s="149"/>
      <c r="C11" s="150"/>
      <c r="D11" s="150"/>
      <c r="E11" s="150"/>
      <c r="F11" s="150"/>
      <c r="G11" s="150"/>
      <c r="H11" s="150"/>
      <c r="I11" s="195">
        <f t="shared" si="0"/>
        <v>0</v>
      </c>
      <c r="J11" s="223"/>
      <c r="K11" s="245">
        <f t="shared" si="1"/>
        <v>0</v>
      </c>
    </row>
    <row r="12" spans="1:11" s="143" customFormat="1" ht="15.75">
      <c r="A12" s="149"/>
      <c r="B12" s="149"/>
      <c r="C12" s="150"/>
      <c r="D12" s="150"/>
      <c r="E12" s="150"/>
      <c r="F12" s="150"/>
      <c r="G12" s="150"/>
      <c r="H12" s="150"/>
      <c r="I12" s="195">
        <f t="shared" si="0"/>
        <v>0</v>
      </c>
      <c r="J12" s="223"/>
      <c r="K12" s="245">
        <f t="shared" si="1"/>
        <v>0</v>
      </c>
    </row>
    <row r="13" spans="1:11" s="143" customFormat="1" ht="15.75">
      <c r="A13" s="149"/>
      <c r="B13" s="149"/>
      <c r="C13" s="150"/>
      <c r="D13" s="150"/>
      <c r="E13" s="150"/>
      <c r="F13" s="150"/>
      <c r="G13" s="150"/>
      <c r="H13" s="150"/>
      <c r="I13" s="195">
        <f t="shared" si="0"/>
        <v>0</v>
      </c>
      <c r="J13" s="223"/>
      <c r="K13" s="245">
        <f t="shared" si="1"/>
        <v>0</v>
      </c>
    </row>
    <row r="14" spans="1:11" s="143" customFormat="1" ht="15.75">
      <c r="A14" s="149"/>
      <c r="B14" s="149"/>
      <c r="C14" s="150"/>
      <c r="D14" s="150"/>
      <c r="E14" s="150"/>
      <c r="F14" s="150"/>
      <c r="G14" s="150"/>
      <c r="H14" s="150"/>
      <c r="I14" s="195">
        <f t="shared" si="0"/>
        <v>0</v>
      </c>
      <c r="J14" s="223"/>
      <c r="K14" s="245">
        <f t="shared" si="1"/>
        <v>0</v>
      </c>
    </row>
    <row r="15" spans="1:11" s="143" customFormat="1" ht="15.75">
      <c r="A15" s="149"/>
      <c r="B15" s="149"/>
      <c r="C15" s="150"/>
      <c r="D15" s="150"/>
      <c r="E15" s="150"/>
      <c r="F15" s="150"/>
      <c r="G15" s="150"/>
      <c r="H15" s="150"/>
      <c r="I15" s="195">
        <f t="shared" si="0"/>
        <v>0</v>
      </c>
      <c r="J15" s="223"/>
      <c r="K15" s="245">
        <f t="shared" si="1"/>
        <v>0</v>
      </c>
    </row>
    <row r="16" spans="1:11" s="143" customFormat="1" ht="16.5" thickBot="1">
      <c r="A16" s="282"/>
      <c r="B16" s="282"/>
      <c r="C16" s="283"/>
      <c r="D16" s="283"/>
      <c r="E16" s="283"/>
      <c r="F16" s="283"/>
      <c r="G16" s="283"/>
      <c r="H16" s="283"/>
      <c r="I16" s="284">
        <f t="shared" si="0"/>
        <v>0</v>
      </c>
      <c r="J16" s="285"/>
      <c r="K16" s="245">
        <f t="shared" si="1"/>
        <v>0</v>
      </c>
    </row>
    <row r="17" spans="2:8" s="143" customFormat="1"/>
    <row r="18" spans="2:8" s="143" customFormat="1">
      <c r="B18" s="143" t="s">
        <v>9</v>
      </c>
    </row>
    <row r="19" spans="2:8" s="143" customFormat="1" ht="43.5" customHeight="1">
      <c r="D19" s="156" t="s">
        <v>10</v>
      </c>
      <c r="G19" s="156" t="s">
        <v>10</v>
      </c>
    </row>
    <row r="20" spans="2:8" s="143" customFormat="1">
      <c r="D20" s="454" t="s">
        <v>12</v>
      </c>
      <c r="E20" s="454"/>
      <c r="G20" s="454" t="s">
        <v>11</v>
      </c>
      <c r="H20" s="454"/>
    </row>
    <row r="21" spans="2:8" s="143" customFormat="1"/>
    <row r="22" spans="2:8" s="143" customFormat="1"/>
    <row r="23" spans="2:8" s="143" customFormat="1"/>
    <row r="24" spans="2:8" s="143" customFormat="1"/>
    <row r="25" spans="2:8" s="143" customFormat="1"/>
    <row r="26" spans="2:8" s="143" customFormat="1"/>
    <row r="27" spans="2:8" s="143" customFormat="1"/>
    <row r="28" spans="2:8" s="143" customFormat="1"/>
    <row r="29" spans="2:8" s="143" customFormat="1"/>
    <row r="30" spans="2:8" s="143" customFormat="1"/>
    <row r="31" spans="2:8" s="143" customFormat="1"/>
    <row r="32" spans="2:8" s="143" customFormat="1"/>
    <row r="33" s="143" customFormat="1"/>
    <row r="34" s="143" customFormat="1"/>
    <row r="35" s="143" customFormat="1"/>
    <row r="36" s="143" customFormat="1"/>
    <row r="37" s="143" customFormat="1"/>
    <row r="38" s="143" customFormat="1"/>
    <row r="39" s="143" customFormat="1"/>
    <row r="40" s="143" customFormat="1"/>
    <row r="41" s="143" customFormat="1"/>
    <row r="42" s="143" customFormat="1"/>
    <row r="43" s="143" customFormat="1"/>
    <row r="44" s="143" customFormat="1"/>
    <row r="45" s="143" customFormat="1"/>
    <row r="46" s="143" customFormat="1"/>
    <row r="47" s="143" customFormat="1"/>
    <row r="48" s="143" customFormat="1"/>
    <row r="49" s="143" customFormat="1"/>
    <row r="50" s="143" customFormat="1"/>
    <row r="51" s="143" customFormat="1"/>
    <row r="52" s="143" customFormat="1"/>
    <row r="53" s="143" customFormat="1"/>
    <row r="54" s="143" customFormat="1"/>
    <row r="55" s="143" customFormat="1"/>
    <row r="56" s="143" customFormat="1"/>
  </sheetData>
  <mergeCells count="8">
    <mergeCell ref="J1:J2"/>
    <mergeCell ref="D20:E20"/>
    <mergeCell ref="G20:H20"/>
    <mergeCell ref="A1:A2"/>
    <mergeCell ref="B1:B2"/>
    <mergeCell ref="C1:D1"/>
    <mergeCell ref="E1:F1"/>
    <mergeCell ref="G1:I1"/>
  </mergeCells>
  <printOptions horizontalCentered="1"/>
  <pageMargins left="0.11811023622047245" right="0.11811023622047245" top="1.1417322834645669" bottom="0.74803149606299213" header="0.31496062992125984" footer="0.31496062992125984"/>
  <pageSetup paperSize="9" scale="78" orientation="landscape" r:id="rId1"/>
  <headerFooter>
    <oddHeader>&amp;C&amp;"Arial,Normalny"&amp;14
SZCZEGÓŁOWE ROZLICZENIE FINANSOWE 
Z WYKORZYSTANIA DOTACJI W PODZIALE NA ZADANIA OPERACYJNE 73095 (w złotych)&amp;R&amp;"Times New Roman,Pogrubiona"&amp;16&amp;K04+000PZO-2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E7" sqref="E7"/>
    </sheetView>
  </sheetViews>
  <sheetFormatPr defaultRowHeight="15"/>
  <cols>
    <col min="1" max="1" width="5.7109375" style="112" customWidth="1"/>
    <col min="2" max="2" width="32" style="89" customWidth="1"/>
    <col min="3" max="10" width="11.85546875" style="89" customWidth="1"/>
    <col min="11" max="12" width="13.28515625" style="158" customWidth="1"/>
    <col min="13" max="16384" width="9.140625" style="89"/>
  </cols>
  <sheetData>
    <row r="1" spans="1:12" ht="32.25" customHeight="1">
      <c r="A1" s="472"/>
      <c r="B1" s="159" t="s">
        <v>23</v>
      </c>
      <c r="C1" s="474"/>
      <c r="D1" s="474"/>
      <c r="E1" s="470"/>
      <c r="F1" s="471"/>
      <c r="G1" s="144"/>
      <c r="H1" s="144"/>
      <c r="I1" s="463"/>
      <c r="J1" s="463"/>
      <c r="K1" s="464" t="s">
        <v>25</v>
      </c>
      <c r="L1" s="465"/>
    </row>
    <row r="2" spans="1:12" s="134" customFormat="1" ht="21.75" customHeight="1" thickBot="1">
      <c r="A2" s="473"/>
      <c r="B2" s="160"/>
      <c r="C2" s="161" t="s">
        <v>0</v>
      </c>
      <c r="D2" s="161" t="s">
        <v>2</v>
      </c>
      <c r="E2" s="161" t="s">
        <v>0</v>
      </c>
      <c r="F2" s="161" t="s">
        <v>2</v>
      </c>
      <c r="G2" s="161" t="s">
        <v>0</v>
      </c>
      <c r="H2" s="161" t="s">
        <v>2</v>
      </c>
      <c r="I2" s="161" t="s">
        <v>0</v>
      </c>
      <c r="J2" s="161" t="s">
        <v>2</v>
      </c>
      <c r="K2" s="162" t="s">
        <v>0</v>
      </c>
      <c r="L2" s="163" t="s">
        <v>2</v>
      </c>
    </row>
    <row r="3" spans="1:12" ht="27.75" customHeight="1">
      <c r="A3" s="467" t="s">
        <v>164</v>
      </c>
      <c r="B3" s="164" t="s">
        <v>14</v>
      </c>
      <c r="C3" s="145"/>
      <c r="D3" s="145"/>
      <c r="E3" s="145"/>
      <c r="F3" s="145"/>
      <c r="G3" s="145"/>
      <c r="H3" s="145"/>
      <c r="I3" s="145"/>
      <c r="J3" s="145"/>
      <c r="K3" s="177">
        <f>C3+E3+G3+I3</f>
        <v>0</v>
      </c>
      <c r="L3" s="178">
        <f>D3+F3+H3+J3</f>
        <v>0</v>
      </c>
    </row>
    <row r="4" spans="1:12" ht="27.75" customHeight="1">
      <c r="A4" s="468"/>
      <c r="B4" s="165" t="s">
        <v>15</v>
      </c>
      <c r="C4" s="146"/>
      <c r="D4" s="146"/>
      <c r="E4" s="146"/>
      <c r="F4" s="146"/>
      <c r="G4" s="146"/>
      <c r="H4" s="146"/>
      <c r="I4" s="146"/>
      <c r="J4" s="146"/>
      <c r="K4" s="179">
        <f t="shared" ref="K4:K16" si="0">C4+E4+G4+I4</f>
        <v>0</v>
      </c>
      <c r="L4" s="180">
        <f t="shared" ref="L4:L16" si="1">D4+F4+H4+J4</f>
        <v>0</v>
      </c>
    </row>
    <row r="5" spans="1:12" ht="27.75" customHeight="1" thickBot="1">
      <c r="A5" s="469"/>
      <c r="B5" s="166" t="s">
        <v>13</v>
      </c>
      <c r="C5" s="147"/>
      <c r="D5" s="147"/>
      <c r="E5" s="147"/>
      <c r="F5" s="147"/>
      <c r="G5" s="147"/>
      <c r="H5" s="147"/>
      <c r="I5" s="147"/>
      <c r="J5" s="147"/>
      <c r="K5" s="181">
        <f t="shared" si="0"/>
        <v>0</v>
      </c>
      <c r="L5" s="182">
        <f t="shared" si="1"/>
        <v>0</v>
      </c>
    </row>
    <row r="6" spans="1:12" ht="27.75" customHeight="1">
      <c r="A6" s="167"/>
      <c r="B6" s="168" t="s">
        <v>16</v>
      </c>
      <c r="C6" s="148"/>
      <c r="D6" s="148"/>
      <c r="E6" s="148"/>
      <c r="F6" s="148"/>
      <c r="G6" s="148"/>
      <c r="H6" s="148"/>
      <c r="I6" s="148"/>
      <c r="J6" s="148"/>
      <c r="K6" s="183">
        <f t="shared" si="0"/>
        <v>0</v>
      </c>
      <c r="L6" s="184">
        <f t="shared" si="1"/>
        <v>0</v>
      </c>
    </row>
    <row r="7" spans="1:12" ht="27.75" customHeight="1">
      <c r="A7" s="167"/>
      <c r="B7" s="169" t="s">
        <v>17</v>
      </c>
      <c r="C7" s="150"/>
      <c r="D7" s="150"/>
      <c r="E7" s="150"/>
      <c r="F7" s="150"/>
      <c r="G7" s="150"/>
      <c r="H7" s="150"/>
      <c r="I7" s="150"/>
      <c r="J7" s="150"/>
      <c r="K7" s="185">
        <f t="shared" si="0"/>
        <v>0</v>
      </c>
      <c r="L7" s="186">
        <f t="shared" si="1"/>
        <v>0</v>
      </c>
    </row>
    <row r="8" spans="1:12" ht="27.75" customHeight="1">
      <c r="A8" s="167"/>
      <c r="B8" s="169" t="s">
        <v>22</v>
      </c>
      <c r="C8" s="150"/>
      <c r="D8" s="150"/>
      <c r="E8" s="150"/>
      <c r="F8" s="150"/>
      <c r="G8" s="150"/>
      <c r="H8" s="150"/>
      <c r="I8" s="150"/>
      <c r="J8" s="150"/>
      <c r="K8" s="185">
        <f t="shared" si="0"/>
        <v>0</v>
      </c>
      <c r="L8" s="186">
        <f t="shared" si="1"/>
        <v>0</v>
      </c>
    </row>
    <row r="9" spans="1:12" ht="27.75" customHeight="1">
      <c r="A9" s="167"/>
      <c r="B9" s="170" t="s">
        <v>18</v>
      </c>
      <c r="C9" s="150"/>
      <c r="D9" s="150"/>
      <c r="E9" s="150"/>
      <c r="F9" s="150"/>
      <c r="G9" s="150"/>
      <c r="H9" s="150"/>
      <c r="I9" s="150"/>
      <c r="J9" s="150"/>
      <c r="K9" s="185">
        <f t="shared" si="0"/>
        <v>0</v>
      </c>
      <c r="L9" s="186">
        <f t="shared" si="1"/>
        <v>0</v>
      </c>
    </row>
    <row r="10" spans="1:12" ht="27.75" customHeight="1">
      <c r="A10" s="167"/>
      <c r="B10" s="170" t="s">
        <v>19</v>
      </c>
      <c r="C10" s="150"/>
      <c r="D10" s="150"/>
      <c r="E10" s="150"/>
      <c r="F10" s="150"/>
      <c r="G10" s="150"/>
      <c r="H10" s="150"/>
      <c r="I10" s="150"/>
      <c r="J10" s="150"/>
      <c r="K10" s="185">
        <f t="shared" si="0"/>
        <v>0</v>
      </c>
      <c r="L10" s="186">
        <f t="shared" si="1"/>
        <v>0</v>
      </c>
    </row>
    <row r="11" spans="1:12" ht="27.75" customHeight="1">
      <c r="A11" s="167"/>
      <c r="B11" s="170" t="s">
        <v>20</v>
      </c>
      <c r="C11" s="150"/>
      <c r="D11" s="150"/>
      <c r="E11" s="150"/>
      <c r="F11" s="150"/>
      <c r="G11" s="150"/>
      <c r="H11" s="150"/>
      <c r="I11" s="150"/>
      <c r="J11" s="150"/>
      <c r="K11" s="185">
        <f t="shared" si="0"/>
        <v>0</v>
      </c>
      <c r="L11" s="186">
        <f t="shared" si="1"/>
        <v>0</v>
      </c>
    </row>
    <row r="12" spans="1:12" ht="27.75" customHeight="1" thickBot="1">
      <c r="A12" s="167"/>
      <c r="B12" s="171" t="s">
        <v>21</v>
      </c>
      <c r="C12" s="153"/>
      <c r="D12" s="153"/>
      <c r="E12" s="153"/>
      <c r="F12" s="153"/>
      <c r="G12" s="153"/>
      <c r="H12" s="153"/>
      <c r="I12" s="153"/>
      <c r="J12" s="153"/>
      <c r="K12" s="187">
        <f t="shared" si="0"/>
        <v>0</v>
      </c>
      <c r="L12" s="188">
        <f t="shared" si="1"/>
        <v>0</v>
      </c>
    </row>
    <row r="13" spans="1:12" ht="27.75" customHeight="1">
      <c r="A13" s="467" t="s">
        <v>163</v>
      </c>
      <c r="B13" s="164" t="s">
        <v>14</v>
      </c>
      <c r="C13" s="145"/>
      <c r="D13" s="145"/>
      <c r="E13" s="145"/>
      <c r="F13" s="145"/>
      <c r="G13" s="145"/>
      <c r="H13" s="145"/>
      <c r="I13" s="145"/>
      <c r="J13" s="145"/>
      <c r="K13" s="177">
        <f t="shared" si="0"/>
        <v>0</v>
      </c>
      <c r="L13" s="178">
        <f t="shared" si="1"/>
        <v>0</v>
      </c>
    </row>
    <row r="14" spans="1:12" ht="27.75" customHeight="1">
      <c r="A14" s="468"/>
      <c r="B14" s="165" t="s">
        <v>15</v>
      </c>
      <c r="C14" s="146"/>
      <c r="D14" s="146"/>
      <c r="E14" s="146"/>
      <c r="F14" s="146"/>
      <c r="G14" s="146"/>
      <c r="H14" s="146"/>
      <c r="I14" s="146"/>
      <c r="J14" s="146"/>
      <c r="K14" s="179">
        <f t="shared" si="0"/>
        <v>0</v>
      </c>
      <c r="L14" s="180">
        <f t="shared" si="1"/>
        <v>0</v>
      </c>
    </row>
    <row r="15" spans="1:12" ht="27.75" customHeight="1" thickBot="1">
      <c r="A15" s="469"/>
      <c r="B15" s="166" t="s">
        <v>13</v>
      </c>
      <c r="C15" s="147"/>
      <c r="D15" s="147"/>
      <c r="E15" s="147"/>
      <c r="F15" s="147"/>
      <c r="G15" s="147"/>
      <c r="H15" s="147"/>
      <c r="I15" s="147"/>
      <c r="J15" s="147"/>
      <c r="K15" s="181">
        <f t="shared" si="0"/>
        <v>0</v>
      </c>
      <c r="L15" s="182">
        <f t="shared" si="1"/>
        <v>0</v>
      </c>
    </row>
    <row r="16" spans="1:12" ht="32.25" customHeight="1">
      <c r="A16" s="167"/>
      <c r="B16" s="172" t="s">
        <v>28</v>
      </c>
      <c r="C16" s="148"/>
      <c r="D16" s="148"/>
      <c r="E16" s="148"/>
      <c r="F16" s="148"/>
      <c r="G16" s="148"/>
      <c r="H16" s="148"/>
      <c r="I16" s="148"/>
      <c r="J16" s="148"/>
      <c r="K16" s="183">
        <f t="shared" si="0"/>
        <v>0</v>
      </c>
      <c r="L16" s="184">
        <f t="shared" si="1"/>
        <v>0</v>
      </c>
    </row>
    <row r="17" spans="1:12" ht="33" customHeight="1">
      <c r="A17" s="167"/>
      <c r="B17" s="84" t="s">
        <v>26</v>
      </c>
      <c r="C17" s="175" t="s">
        <v>24</v>
      </c>
      <c r="D17" s="175" t="s">
        <v>24</v>
      </c>
      <c r="E17" s="175" t="s">
        <v>24</v>
      </c>
      <c r="F17" s="175" t="s">
        <v>24</v>
      </c>
      <c r="G17" s="175" t="s">
        <v>24</v>
      </c>
      <c r="H17" s="175" t="s">
        <v>24</v>
      </c>
      <c r="I17" s="175" t="s">
        <v>24</v>
      </c>
      <c r="J17" s="175" t="s">
        <v>24</v>
      </c>
      <c r="K17" s="151"/>
      <c r="L17" s="152"/>
    </row>
    <row r="18" spans="1:12" ht="34.5" customHeight="1" thickBot="1">
      <c r="A18" s="173"/>
      <c r="B18" s="174" t="s">
        <v>27</v>
      </c>
      <c r="C18" s="176" t="s">
        <v>24</v>
      </c>
      <c r="D18" s="176" t="s">
        <v>24</v>
      </c>
      <c r="E18" s="176" t="s">
        <v>24</v>
      </c>
      <c r="F18" s="176" t="s">
        <v>24</v>
      </c>
      <c r="G18" s="176" t="s">
        <v>24</v>
      </c>
      <c r="H18" s="176" t="s">
        <v>24</v>
      </c>
      <c r="I18" s="176" t="s">
        <v>24</v>
      </c>
      <c r="J18" s="176" t="s">
        <v>24</v>
      </c>
      <c r="K18" s="154"/>
      <c r="L18" s="155"/>
    </row>
    <row r="19" spans="1:12" ht="15.75">
      <c r="B19" s="143"/>
      <c r="C19" s="143"/>
      <c r="D19" s="143"/>
      <c r="E19" s="143"/>
      <c r="F19" s="143"/>
      <c r="G19" s="143"/>
      <c r="H19" s="143"/>
      <c r="I19" s="143"/>
      <c r="J19" s="143"/>
      <c r="K19" s="156"/>
      <c r="L19" s="156"/>
    </row>
    <row r="20" spans="1:12" ht="15.75">
      <c r="B20" s="143" t="s">
        <v>9</v>
      </c>
      <c r="C20" s="143"/>
      <c r="D20" s="143"/>
      <c r="E20" s="143"/>
      <c r="F20" s="143"/>
      <c r="G20" s="143"/>
      <c r="H20" s="143"/>
      <c r="I20" s="143"/>
      <c r="J20" s="143"/>
      <c r="K20" s="156"/>
      <c r="L20" s="156"/>
    </row>
    <row r="21" spans="1:12" ht="15.75">
      <c r="B21" s="143"/>
      <c r="C21" s="143"/>
      <c r="E21" s="156"/>
      <c r="F21" s="466" t="s">
        <v>10</v>
      </c>
      <c r="G21" s="466"/>
      <c r="H21" s="466"/>
      <c r="I21" s="466" t="s">
        <v>10</v>
      </c>
      <c r="J21" s="466"/>
      <c r="K21" s="466"/>
      <c r="L21" s="156"/>
    </row>
    <row r="22" spans="1:12" ht="15.75">
      <c r="B22" s="143"/>
      <c r="C22" s="143"/>
      <c r="E22" s="157"/>
      <c r="F22" s="454" t="s">
        <v>12</v>
      </c>
      <c r="G22" s="454"/>
      <c r="H22" s="454"/>
      <c r="I22" s="454" t="s">
        <v>11</v>
      </c>
      <c r="J22" s="454"/>
      <c r="K22" s="454"/>
      <c r="L22" s="156"/>
    </row>
  </sheetData>
  <mergeCells count="11">
    <mergeCell ref="I1:J1"/>
    <mergeCell ref="K1:L1"/>
    <mergeCell ref="I22:K22"/>
    <mergeCell ref="I21:K21"/>
    <mergeCell ref="A3:A5"/>
    <mergeCell ref="A13:A15"/>
    <mergeCell ref="E1:F1"/>
    <mergeCell ref="F22:H22"/>
    <mergeCell ref="F21:H21"/>
    <mergeCell ref="A1:A2"/>
    <mergeCell ref="C1:D1"/>
  </mergeCells>
  <printOptions horizontalCentered="1"/>
  <pageMargins left="0.11811023622047245" right="0.11811023622047245" top="0.94488188976377963" bottom="0.15748031496062992" header="0.31496062992125984" footer="0.31496062992125984"/>
  <pageSetup paperSize="9" scale="90" orientation="landscape" r:id="rId1"/>
  <headerFooter>
    <oddHeader>&amp;C
&amp;"Arial,Normalny"&amp;14SZCZEGÓŁOWE SPRAWOZDANIE FINANSOWE Z REALIZACJI ZADAŃ OPERACYJNYCH 
FINANSOWANYCH ZE ŚRODKÓW POZABUDŻETOWYCH AKADEMII (w zł)&amp;R&amp;"Times New Roman,Pogrubiona"&amp;16&amp;K04+000PZO-3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I1"/>
    </sheetView>
  </sheetViews>
  <sheetFormatPr defaultRowHeight="15"/>
  <cols>
    <col min="1" max="1" width="67.42578125" style="89" customWidth="1"/>
    <col min="2" max="2" width="15.7109375" style="89" customWidth="1"/>
    <col min="3" max="3" width="9.140625" style="89" hidden="1" customWidth="1"/>
    <col min="4" max="4" width="16.85546875" style="89" customWidth="1"/>
    <col min="5" max="5" width="17.5703125" style="89" customWidth="1"/>
    <col min="6" max="6" width="14.42578125" style="89" customWidth="1"/>
    <col min="7" max="7" width="14.7109375" style="89" customWidth="1"/>
    <col min="8" max="8" width="14.28515625" style="89" customWidth="1"/>
    <col min="9" max="9" width="16.42578125" style="89" customWidth="1"/>
    <col min="10" max="16384" width="9.140625" style="89"/>
  </cols>
  <sheetData>
    <row r="1" spans="1:9" ht="20.25">
      <c r="A1" s="88" t="s">
        <v>51</v>
      </c>
      <c r="B1" s="2"/>
      <c r="C1" s="2"/>
      <c r="D1" s="2"/>
      <c r="E1" s="2"/>
      <c r="F1" s="2"/>
      <c r="G1" s="2"/>
      <c r="H1" s="478" t="s">
        <v>215</v>
      </c>
      <c r="I1" s="478"/>
    </row>
    <row r="2" spans="1:9" ht="18.75">
      <c r="A2" s="90" t="s">
        <v>52</v>
      </c>
      <c r="B2" s="2"/>
      <c r="C2" s="2"/>
      <c r="D2" s="2"/>
      <c r="E2" s="2"/>
      <c r="F2" s="2"/>
      <c r="G2" s="2"/>
      <c r="H2" s="103"/>
      <c r="I2" s="103"/>
    </row>
    <row r="3" spans="1:9" ht="30" customHeight="1">
      <c r="A3" s="479" t="s">
        <v>169</v>
      </c>
      <c r="B3" s="479"/>
      <c r="C3" s="479"/>
      <c r="D3" s="479"/>
      <c r="E3" s="479"/>
      <c r="F3" s="479"/>
      <c r="G3" s="479"/>
      <c r="H3" s="479"/>
      <c r="I3" s="479"/>
    </row>
    <row r="4" spans="1:9" ht="18.75" thickBot="1">
      <c r="A4" s="1"/>
      <c r="B4" s="104"/>
      <c r="C4" s="104"/>
      <c r="D4" s="104"/>
      <c r="E4" s="105"/>
      <c r="F4" s="106"/>
      <c r="G4" s="106"/>
      <c r="H4" s="106"/>
      <c r="I4" s="106" t="s">
        <v>53</v>
      </c>
    </row>
    <row r="5" spans="1:9" ht="15.75" customHeight="1">
      <c r="A5" s="480" t="s">
        <v>29</v>
      </c>
      <c r="B5" s="483" t="s">
        <v>181</v>
      </c>
      <c r="C5" s="85"/>
      <c r="D5" s="480" t="s">
        <v>172</v>
      </c>
      <c r="E5" s="224"/>
      <c r="F5" s="486" t="s">
        <v>142</v>
      </c>
      <c r="G5" s="487"/>
      <c r="H5" s="487"/>
      <c r="I5" s="488"/>
    </row>
    <row r="6" spans="1:9">
      <c r="A6" s="481"/>
      <c r="B6" s="484"/>
      <c r="C6" s="86"/>
      <c r="D6" s="481"/>
      <c r="E6" s="225" t="s">
        <v>22</v>
      </c>
      <c r="F6" s="489"/>
      <c r="G6" s="490"/>
      <c r="H6" s="490"/>
      <c r="I6" s="491"/>
    </row>
    <row r="7" spans="1:9">
      <c r="A7" s="481"/>
      <c r="B7" s="484"/>
      <c r="C7" s="86"/>
      <c r="D7" s="481"/>
      <c r="E7" s="492" t="s">
        <v>30</v>
      </c>
      <c r="F7" s="494" t="s">
        <v>31</v>
      </c>
      <c r="G7" s="495"/>
      <c r="H7" s="494" t="s">
        <v>119</v>
      </c>
      <c r="I7" s="495"/>
    </row>
    <row r="8" spans="1:9" ht="90.75">
      <c r="A8" s="482"/>
      <c r="B8" s="485"/>
      <c r="C8" s="86"/>
      <c r="D8" s="481"/>
      <c r="E8" s="493"/>
      <c r="F8" s="235" t="s">
        <v>32</v>
      </c>
      <c r="G8" s="233" t="s">
        <v>33</v>
      </c>
      <c r="H8" s="107" t="s">
        <v>34</v>
      </c>
      <c r="I8" s="108" t="s">
        <v>35</v>
      </c>
    </row>
    <row r="9" spans="1:9">
      <c r="A9" s="214">
        <v>1</v>
      </c>
      <c r="B9" s="226">
        <v>2</v>
      </c>
      <c r="C9" s="5"/>
      <c r="D9" s="230">
        <v>3</v>
      </c>
      <c r="E9" s="231">
        <v>4</v>
      </c>
      <c r="F9" s="109">
        <v>5</v>
      </c>
      <c r="G9" s="110">
        <v>6</v>
      </c>
      <c r="H9" s="109">
        <v>7</v>
      </c>
      <c r="I9" s="111">
        <v>8</v>
      </c>
    </row>
    <row r="10" spans="1:9" ht="18" customHeight="1">
      <c r="A10" s="215" t="s">
        <v>36</v>
      </c>
      <c r="B10" s="91"/>
      <c r="C10" s="92"/>
      <c r="D10" s="201"/>
      <c r="E10" s="232"/>
      <c r="F10" s="131"/>
      <c r="G10" s="234"/>
      <c r="H10" s="239"/>
      <c r="I10" s="234"/>
    </row>
    <row r="11" spans="1:9" ht="18" customHeight="1">
      <c r="A11" s="269" t="s">
        <v>22</v>
      </c>
      <c r="B11" s="93"/>
      <c r="C11" s="94"/>
      <c r="D11" s="202"/>
      <c r="E11" s="206"/>
      <c r="F11" s="97"/>
      <c r="G11" s="94"/>
      <c r="H11" s="97"/>
      <c r="I11" s="94"/>
    </row>
    <row r="12" spans="1:9" ht="20.25">
      <c r="A12" s="354" t="s">
        <v>123</v>
      </c>
      <c r="B12" s="355"/>
      <c r="C12" s="356"/>
      <c r="D12" s="357"/>
      <c r="E12" s="358"/>
      <c r="F12" s="359"/>
      <c r="G12" s="360"/>
      <c r="H12" s="359"/>
      <c r="I12" s="360"/>
    </row>
    <row r="13" spans="1:9" ht="20.25">
      <c r="A13" s="354" t="s">
        <v>124</v>
      </c>
      <c r="B13" s="355"/>
      <c r="C13" s="356"/>
      <c r="D13" s="357"/>
      <c r="E13" s="358"/>
      <c r="F13" s="359"/>
      <c r="G13" s="360"/>
      <c r="H13" s="359"/>
      <c r="I13" s="360"/>
    </row>
    <row r="14" spans="1:9" ht="21" thickBot="1">
      <c r="A14" s="354" t="s">
        <v>125</v>
      </c>
      <c r="B14" s="355"/>
      <c r="C14" s="356"/>
      <c r="D14" s="357"/>
      <c r="E14" s="358"/>
      <c r="F14" s="359"/>
      <c r="G14" s="360"/>
      <c r="H14" s="359"/>
      <c r="I14" s="360"/>
    </row>
    <row r="15" spans="1:9" ht="21.75" thickBot="1">
      <c r="A15" s="361" t="s">
        <v>71</v>
      </c>
      <c r="B15" s="362">
        <f>B16+B21+B22</f>
        <v>0</v>
      </c>
      <c r="C15" s="363">
        <f t="shared" ref="C15:I15" si="0">C16+C21+C22</f>
        <v>0</v>
      </c>
      <c r="D15" s="364">
        <f t="shared" si="0"/>
        <v>0</v>
      </c>
      <c r="E15" s="365">
        <f t="shared" si="0"/>
        <v>0</v>
      </c>
      <c r="F15" s="366">
        <f t="shared" si="0"/>
        <v>0</v>
      </c>
      <c r="G15" s="363">
        <f t="shared" si="0"/>
        <v>0</v>
      </c>
      <c r="H15" s="366">
        <f t="shared" si="0"/>
        <v>0</v>
      </c>
      <c r="I15" s="363">
        <f t="shared" si="0"/>
        <v>0</v>
      </c>
    </row>
    <row r="16" spans="1:9" ht="20.25">
      <c r="A16" s="367" t="s">
        <v>38</v>
      </c>
      <c r="B16" s="368"/>
      <c r="C16" s="369"/>
      <c r="D16" s="370"/>
      <c r="E16" s="371"/>
      <c r="F16" s="372"/>
      <c r="G16" s="373"/>
      <c r="H16" s="372"/>
      <c r="I16" s="373"/>
    </row>
    <row r="17" spans="1:9" ht="20.25">
      <c r="A17" s="215" t="s">
        <v>147</v>
      </c>
      <c r="B17" s="240"/>
      <c r="C17" s="95"/>
      <c r="D17" s="204"/>
      <c r="E17" s="208"/>
      <c r="F17" s="237"/>
      <c r="G17" s="199"/>
      <c r="H17" s="237"/>
      <c r="I17" s="199"/>
    </row>
    <row r="18" spans="1:9" ht="20.25">
      <c r="A18" s="215" t="s">
        <v>146</v>
      </c>
      <c r="B18" s="240"/>
      <c r="C18" s="95"/>
      <c r="D18" s="204"/>
      <c r="E18" s="208"/>
      <c r="F18" s="237"/>
      <c r="G18" s="199"/>
      <c r="H18" s="237"/>
      <c r="I18" s="199"/>
    </row>
    <row r="19" spans="1:9" ht="20.25">
      <c r="A19" s="215" t="s">
        <v>148</v>
      </c>
      <c r="B19" s="240"/>
      <c r="C19" s="95"/>
      <c r="D19" s="204"/>
      <c r="E19" s="208"/>
      <c r="F19" s="237"/>
      <c r="G19" s="199"/>
      <c r="H19" s="237"/>
      <c r="I19" s="199"/>
    </row>
    <row r="20" spans="1:9" ht="20.25">
      <c r="A20" s="215" t="s">
        <v>149</v>
      </c>
      <c r="B20" s="240"/>
      <c r="C20" s="95"/>
      <c r="D20" s="204"/>
      <c r="E20" s="208"/>
      <c r="F20" s="237"/>
      <c r="G20" s="199"/>
      <c r="H20" s="237"/>
      <c r="I20" s="199"/>
    </row>
    <row r="21" spans="1:9" ht="20.25">
      <c r="A21" s="374" t="s">
        <v>75</v>
      </c>
      <c r="B21" s="375"/>
      <c r="C21" s="376"/>
      <c r="D21" s="377"/>
      <c r="E21" s="378"/>
      <c r="F21" s="379"/>
      <c r="G21" s="380"/>
      <c r="H21" s="379"/>
      <c r="I21" s="380"/>
    </row>
    <row r="22" spans="1:9" ht="30">
      <c r="A22" s="374" t="s">
        <v>126</v>
      </c>
      <c r="B22" s="381"/>
      <c r="C22" s="382"/>
      <c r="D22" s="383"/>
      <c r="E22" s="384"/>
      <c r="F22" s="385"/>
      <c r="G22" s="382"/>
      <c r="H22" s="385"/>
      <c r="I22" s="382"/>
    </row>
    <row r="23" spans="1:9" ht="20.25">
      <c r="A23" s="386" t="s">
        <v>127</v>
      </c>
      <c r="B23" s="375"/>
      <c r="C23" s="376"/>
      <c r="D23" s="377"/>
      <c r="E23" s="378"/>
      <c r="F23" s="379"/>
      <c r="G23" s="380"/>
      <c r="H23" s="379"/>
      <c r="I23" s="380"/>
    </row>
    <row r="24" spans="1:9" ht="20.25">
      <c r="A24" s="386" t="s">
        <v>128</v>
      </c>
      <c r="B24" s="375"/>
      <c r="C24" s="387">
        <f>C26+C27</f>
        <v>0</v>
      </c>
      <c r="D24" s="377"/>
      <c r="E24" s="378"/>
      <c r="F24" s="379"/>
      <c r="G24" s="380"/>
      <c r="H24" s="379"/>
      <c r="I24" s="380"/>
    </row>
    <row r="25" spans="1:9" ht="21" thickBot="1">
      <c r="A25" s="386" t="s">
        <v>129</v>
      </c>
      <c r="B25" s="375"/>
      <c r="C25" s="376"/>
      <c r="D25" s="377"/>
      <c r="E25" s="378"/>
      <c r="F25" s="379"/>
      <c r="G25" s="380"/>
      <c r="H25" s="379"/>
      <c r="I25" s="380"/>
    </row>
    <row r="26" spans="1:9" ht="21.75" thickBot="1">
      <c r="A26" s="361" t="s">
        <v>79</v>
      </c>
      <c r="B26" s="362">
        <f>B27+B28+B33+B34+B39+B40+B41+B51</f>
        <v>0</v>
      </c>
      <c r="C26" s="363">
        <f t="shared" ref="C26:I26" si="1">C27+C28+C33+C34+C35+C36+C37+C38+C39+C40+C41+C51</f>
        <v>0</v>
      </c>
      <c r="D26" s="364">
        <f t="shared" si="1"/>
        <v>0</v>
      </c>
      <c r="E26" s="365">
        <f t="shared" si="1"/>
        <v>0</v>
      </c>
      <c r="F26" s="366">
        <f t="shared" si="1"/>
        <v>0</v>
      </c>
      <c r="G26" s="363">
        <f t="shared" si="1"/>
        <v>0</v>
      </c>
      <c r="H26" s="366">
        <f t="shared" si="1"/>
        <v>0</v>
      </c>
      <c r="I26" s="363">
        <f t="shared" si="1"/>
        <v>0</v>
      </c>
    </row>
    <row r="27" spans="1:9" ht="20.25">
      <c r="A27" s="374" t="s">
        <v>80</v>
      </c>
      <c r="B27" s="388"/>
      <c r="C27" s="389">
        <f>C28+C29</f>
        <v>0</v>
      </c>
      <c r="D27" s="390"/>
      <c r="E27" s="391"/>
      <c r="F27" s="392"/>
      <c r="G27" s="393"/>
      <c r="H27" s="392"/>
      <c r="I27" s="393"/>
    </row>
    <row r="28" spans="1:9" ht="21">
      <c r="A28" s="374" t="s">
        <v>130</v>
      </c>
      <c r="B28" s="381">
        <f>SUM(B29,B30,B31,B32)</f>
        <v>0</v>
      </c>
      <c r="C28" s="376"/>
      <c r="D28" s="394">
        <f t="shared" ref="D28:I28" si="2">SUM(D29,D30,D31,D32)</f>
        <v>0</v>
      </c>
      <c r="E28" s="384">
        <f t="shared" si="2"/>
        <v>0</v>
      </c>
      <c r="F28" s="385">
        <f t="shared" si="2"/>
        <v>0</v>
      </c>
      <c r="G28" s="382">
        <f t="shared" si="2"/>
        <v>0</v>
      </c>
      <c r="H28" s="385">
        <f t="shared" si="2"/>
        <v>0</v>
      </c>
      <c r="I28" s="382">
        <f t="shared" si="2"/>
        <v>0</v>
      </c>
    </row>
    <row r="29" spans="1:9" ht="21">
      <c r="A29" s="395" t="s">
        <v>183</v>
      </c>
      <c r="B29" s="381"/>
      <c r="C29" s="382"/>
      <c r="D29" s="383"/>
      <c r="E29" s="384"/>
      <c r="F29" s="385"/>
      <c r="G29" s="382"/>
      <c r="H29" s="385"/>
      <c r="I29" s="382"/>
    </row>
    <row r="30" spans="1:9" ht="20.25">
      <c r="A30" s="396" t="s">
        <v>182</v>
      </c>
      <c r="B30" s="375"/>
      <c r="C30" s="376"/>
      <c r="D30" s="377"/>
      <c r="E30" s="378"/>
      <c r="F30" s="379"/>
      <c r="G30" s="380"/>
      <c r="H30" s="379"/>
      <c r="I30" s="380"/>
    </row>
    <row r="31" spans="1:9" ht="20.25">
      <c r="A31" s="397" t="s">
        <v>131</v>
      </c>
      <c r="B31" s="375"/>
      <c r="C31" s="387"/>
      <c r="D31" s="377"/>
      <c r="E31" s="378"/>
      <c r="F31" s="379"/>
      <c r="G31" s="380"/>
      <c r="H31" s="379"/>
      <c r="I31" s="380"/>
    </row>
    <row r="32" spans="1:9" ht="20.25">
      <c r="A32" s="397" t="s">
        <v>132</v>
      </c>
      <c r="B32" s="375"/>
      <c r="C32" s="387"/>
      <c r="D32" s="377"/>
      <c r="E32" s="378"/>
      <c r="F32" s="379"/>
      <c r="G32" s="380"/>
      <c r="H32" s="379"/>
      <c r="I32" s="380"/>
    </row>
    <row r="33" spans="1:9" ht="30">
      <c r="A33" s="374" t="s">
        <v>133</v>
      </c>
      <c r="B33" s="375"/>
      <c r="C33" s="376"/>
      <c r="D33" s="377"/>
      <c r="E33" s="378"/>
      <c r="F33" s="379"/>
      <c r="G33" s="380"/>
      <c r="H33" s="379"/>
      <c r="I33" s="380"/>
    </row>
    <row r="34" spans="1:9" ht="30">
      <c r="A34" s="374" t="s">
        <v>134</v>
      </c>
      <c r="B34" s="375"/>
      <c r="C34" s="376"/>
      <c r="D34" s="377"/>
      <c r="E34" s="378"/>
      <c r="F34" s="379"/>
      <c r="G34" s="380"/>
      <c r="H34" s="379"/>
      <c r="I34" s="380"/>
    </row>
    <row r="35" spans="1:9" ht="20.25">
      <c r="A35" s="346" t="s">
        <v>150</v>
      </c>
      <c r="B35" s="347"/>
      <c r="C35" s="348"/>
      <c r="D35" s="349"/>
      <c r="E35" s="350"/>
      <c r="F35" s="351"/>
      <c r="G35" s="252"/>
      <c r="H35" s="351"/>
      <c r="I35" s="252"/>
    </row>
    <row r="36" spans="1:9" ht="20.25">
      <c r="A36" s="215" t="s">
        <v>151</v>
      </c>
      <c r="B36" s="220"/>
      <c r="C36" s="96"/>
      <c r="D36" s="205"/>
      <c r="E36" s="209"/>
      <c r="F36" s="238"/>
      <c r="G36" s="200"/>
      <c r="H36" s="238"/>
      <c r="I36" s="200"/>
    </row>
    <row r="37" spans="1:9" ht="20.25">
      <c r="A37" s="215" t="s">
        <v>152</v>
      </c>
      <c r="B37" s="220"/>
      <c r="C37" s="96"/>
      <c r="D37" s="205"/>
      <c r="E37" s="209"/>
      <c r="F37" s="238"/>
      <c r="G37" s="200"/>
      <c r="H37" s="238"/>
      <c r="I37" s="200"/>
    </row>
    <row r="38" spans="1:9" ht="20.25">
      <c r="A38" s="215" t="s">
        <v>153</v>
      </c>
      <c r="B38" s="220"/>
      <c r="C38" s="96"/>
      <c r="D38" s="205"/>
      <c r="E38" s="209"/>
      <c r="F38" s="238"/>
      <c r="G38" s="200"/>
      <c r="H38" s="238"/>
      <c r="I38" s="200"/>
    </row>
    <row r="39" spans="1:9" ht="30">
      <c r="A39" s="374" t="s">
        <v>135</v>
      </c>
      <c r="B39" s="375"/>
      <c r="C39" s="398"/>
      <c r="D39" s="377"/>
      <c r="E39" s="378"/>
      <c r="F39" s="379"/>
      <c r="G39" s="380"/>
      <c r="H39" s="379"/>
      <c r="I39" s="380"/>
    </row>
    <row r="40" spans="1:9" ht="20.25">
      <c r="A40" s="374" t="s">
        <v>85</v>
      </c>
      <c r="B40" s="375"/>
      <c r="C40" s="399"/>
      <c r="D40" s="377"/>
      <c r="E40" s="378"/>
      <c r="F40" s="379"/>
      <c r="G40" s="380"/>
      <c r="H40" s="379"/>
      <c r="I40" s="380"/>
    </row>
    <row r="41" spans="1:9" ht="20.25">
      <c r="A41" s="374" t="s">
        <v>86</v>
      </c>
      <c r="B41" s="379"/>
      <c r="C41" s="375">
        <f>SUM(C43:C50)</f>
        <v>0</v>
      </c>
      <c r="D41" s="379"/>
      <c r="E41" s="380"/>
      <c r="F41" s="379"/>
      <c r="G41" s="380"/>
      <c r="H41" s="379"/>
      <c r="I41" s="380"/>
    </row>
    <row r="42" spans="1:9" ht="20.25">
      <c r="A42" s="352" t="s">
        <v>39</v>
      </c>
      <c r="B42" s="251"/>
      <c r="C42" s="353"/>
      <c r="D42" s="349"/>
      <c r="E42" s="350"/>
      <c r="F42" s="351"/>
      <c r="G42" s="252"/>
      <c r="H42" s="351"/>
      <c r="I42" s="252"/>
    </row>
    <row r="43" spans="1:9" ht="20.25">
      <c r="A43" s="229" t="s">
        <v>179</v>
      </c>
      <c r="B43" s="220"/>
      <c r="C43" s="98"/>
      <c r="D43" s="205"/>
      <c r="E43" s="209"/>
      <c r="F43" s="238"/>
      <c r="G43" s="200"/>
      <c r="H43" s="238"/>
      <c r="I43" s="200"/>
    </row>
    <row r="44" spans="1:9" ht="20.25">
      <c r="A44" s="229" t="s">
        <v>154</v>
      </c>
      <c r="B44" s="220"/>
      <c r="C44" s="98"/>
      <c r="D44" s="205"/>
      <c r="E44" s="209"/>
      <c r="F44" s="238"/>
      <c r="G44" s="200"/>
      <c r="H44" s="238"/>
      <c r="I44" s="200"/>
    </row>
    <row r="45" spans="1:9" ht="20.25">
      <c r="A45" s="229" t="s">
        <v>155</v>
      </c>
      <c r="B45" s="220"/>
      <c r="C45" s="98"/>
      <c r="D45" s="205"/>
      <c r="E45" s="209"/>
      <c r="F45" s="238"/>
      <c r="G45" s="200"/>
      <c r="H45" s="238"/>
      <c r="I45" s="200"/>
    </row>
    <row r="46" spans="1:9" ht="20.25">
      <c r="A46" s="229" t="s">
        <v>156</v>
      </c>
      <c r="B46" s="220"/>
      <c r="C46" s="98"/>
      <c r="D46" s="205"/>
      <c r="E46" s="209"/>
      <c r="F46" s="238"/>
      <c r="G46" s="200"/>
      <c r="H46" s="238"/>
      <c r="I46" s="200"/>
    </row>
    <row r="47" spans="1:9" ht="20.25">
      <c r="A47" s="229" t="s">
        <v>157</v>
      </c>
      <c r="B47" s="220"/>
      <c r="C47" s="98"/>
      <c r="D47" s="205"/>
      <c r="E47" s="209"/>
      <c r="F47" s="238"/>
      <c r="G47" s="200"/>
      <c r="H47" s="238"/>
      <c r="I47" s="200"/>
    </row>
    <row r="48" spans="1:9" ht="20.25">
      <c r="A48" s="229" t="s">
        <v>158</v>
      </c>
      <c r="B48" s="220"/>
      <c r="C48" s="98"/>
      <c r="D48" s="205"/>
      <c r="E48" s="209"/>
      <c r="F48" s="238"/>
      <c r="G48" s="200"/>
      <c r="H48" s="238"/>
      <c r="I48" s="200"/>
    </row>
    <row r="49" spans="1:9" ht="20.25">
      <c r="A49" s="229" t="s">
        <v>159</v>
      </c>
      <c r="B49" s="220"/>
      <c r="C49" s="98"/>
      <c r="D49" s="205"/>
      <c r="E49" s="209"/>
      <c r="F49" s="238"/>
      <c r="G49" s="200"/>
      <c r="H49" s="238"/>
      <c r="I49" s="200"/>
    </row>
    <row r="50" spans="1:9" ht="20.25">
      <c r="A50" s="229" t="s">
        <v>180</v>
      </c>
      <c r="B50" s="220"/>
      <c r="C50" s="98"/>
      <c r="D50" s="205"/>
      <c r="E50" s="209"/>
      <c r="F50" s="238"/>
      <c r="G50" s="200"/>
      <c r="H50" s="238"/>
      <c r="I50" s="200"/>
    </row>
    <row r="51" spans="1:9" ht="21" thickBot="1">
      <c r="A51" s="374" t="s">
        <v>136</v>
      </c>
      <c r="B51" s="375"/>
      <c r="C51" s="376"/>
      <c r="D51" s="377"/>
      <c r="E51" s="378"/>
      <c r="F51" s="379"/>
      <c r="G51" s="380"/>
      <c r="H51" s="379"/>
      <c r="I51" s="380"/>
    </row>
    <row r="52" spans="1:9" ht="21.75" thickBot="1">
      <c r="A52" s="400" t="s">
        <v>137</v>
      </c>
      <c r="B52" s="362">
        <f>SUM(B53,B54)</f>
        <v>0</v>
      </c>
      <c r="C52" s="376"/>
      <c r="D52" s="401">
        <f t="shared" ref="D52:I52" si="3">SUM(D53,D54)</f>
        <v>0</v>
      </c>
      <c r="E52" s="365">
        <f t="shared" si="3"/>
        <v>0</v>
      </c>
      <c r="F52" s="366">
        <f t="shared" si="3"/>
        <v>0</v>
      </c>
      <c r="G52" s="363">
        <f t="shared" si="3"/>
        <v>0</v>
      </c>
      <c r="H52" s="366">
        <f t="shared" si="3"/>
        <v>0</v>
      </c>
      <c r="I52" s="363">
        <f t="shared" si="3"/>
        <v>0</v>
      </c>
    </row>
    <row r="53" spans="1:9" ht="20.25">
      <c r="A53" s="402" t="s">
        <v>176</v>
      </c>
      <c r="B53" s="368"/>
      <c r="C53" s="376"/>
      <c r="D53" s="370"/>
      <c r="E53" s="371"/>
      <c r="F53" s="372"/>
      <c r="G53" s="373"/>
      <c r="H53" s="372"/>
      <c r="I53" s="373"/>
    </row>
    <row r="54" spans="1:9" ht="20.25">
      <c r="A54" s="402" t="s">
        <v>177</v>
      </c>
      <c r="B54" s="375"/>
      <c r="C54" s="376"/>
      <c r="D54" s="377"/>
      <c r="E54" s="378"/>
      <c r="F54" s="379"/>
      <c r="G54" s="380"/>
      <c r="H54" s="379"/>
      <c r="I54" s="380"/>
    </row>
    <row r="55" spans="1:9" ht="21" thickBot="1">
      <c r="A55" s="403" t="s">
        <v>42</v>
      </c>
      <c r="B55" s="404"/>
      <c r="C55" s="405"/>
      <c r="D55" s="406"/>
      <c r="E55" s="407"/>
      <c r="F55" s="408"/>
      <c r="G55" s="409"/>
      <c r="H55" s="408"/>
      <c r="I55" s="409"/>
    </row>
    <row r="56" spans="1:9" s="253" customFormat="1" ht="21.75" thickBot="1">
      <c r="A56" s="255" t="s">
        <v>138</v>
      </c>
      <c r="B56" s="217">
        <f>B57+B58+B60-B59-B61</f>
        <v>0</v>
      </c>
      <c r="C56" s="96">
        <f t="shared" ref="C56:I56" si="4">C57+C58+C60-C59-C61</f>
        <v>0</v>
      </c>
      <c r="D56" s="203">
        <f t="shared" si="4"/>
        <v>0</v>
      </c>
      <c r="E56" s="207">
        <f t="shared" si="4"/>
        <v>0</v>
      </c>
      <c r="F56" s="236">
        <f t="shared" si="4"/>
        <v>0</v>
      </c>
      <c r="G56" s="198">
        <f t="shared" si="4"/>
        <v>0</v>
      </c>
      <c r="H56" s="236">
        <f t="shared" si="4"/>
        <v>0</v>
      </c>
      <c r="I56" s="198">
        <f t="shared" si="4"/>
        <v>0</v>
      </c>
    </row>
    <row r="57" spans="1:9" ht="20.25">
      <c r="A57" s="410" t="s">
        <v>43</v>
      </c>
      <c r="B57" s="411"/>
      <c r="C57" s="412"/>
      <c r="D57" s="413"/>
      <c r="E57" s="414"/>
      <c r="F57" s="415"/>
      <c r="G57" s="416"/>
      <c r="H57" s="415"/>
      <c r="I57" s="416"/>
    </row>
    <row r="58" spans="1:9" ht="20.25">
      <c r="A58" s="417" t="s">
        <v>139</v>
      </c>
      <c r="B58" s="355"/>
      <c r="C58" s="418"/>
      <c r="D58" s="357"/>
      <c r="E58" s="358"/>
      <c r="F58" s="359"/>
      <c r="G58" s="360"/>
      <c r="H58" s="359"/>
      <c r="I58" s="360"/>
    </row>
    <row r="59" spans="1:9" ht="20.25">
      <c r="A59" s="417" t="s">
        <v>140</v>
      </c>
      <c r="B59" s="355"/>
      <c r="C59" s="356"/>
      <c r="D59" s="357"/>
      <c r="E59" s="358"/>
      <c r="F59" s="359"/>
      <c r="G59" s="360"/>
      <c r="H59" s="359"/>
      <c r="I59" s="360"/>
    </row>
    <row r="60" spans="1:9" s="253" customFormat="1" ht="18">
      <c r="A60" s="270" t="s">
        <v>44</v>
      </c>
      <c r="B60" s="256"/>
      <c r="C60" s="257"/>
      <c r="D60" s="258"/>
      <c r="E60" s="259"/>
      <c r="F60" s="260"/>
      <c r="G60" s="261"/>
      <c r="H60" s="260"/>
      <c r="I60" s="261"/>
    </row>
    <row r="61" spans="1:9" s="253" customFormat="1" ht="18.75" thickBot="1">
      <c r="A61" s="271" t="s">
        <v>45</v>
      </c>
      <c r="B61" s="262"/>
      <c r="C61" s="263"/>
      <c r="D61" s="264"/>
      <c r="E61" s="265"/>
      <c r="F61" s="266"/>
      <c r="G61" s="267"/>
      <c r="H61" s="266"/>
      <c r="I61" s="267"/>
    </row>
    <row r="62" spans="1:9" ht="16.5" customHeight="1">
      <c r="A62" s="9" t="s">
        <v>48</v>
      </c>
      <c r="B62" s="10"/>
      <c r="C62" s="10"/>
      <c r="D62" s="11"/>
      <c r="E62" s="11"/>
      <c r="F62" s="11"/>
      <c r="G62" s="11"/>
      <c r="H62" s="11"/>
      <c r="I62" s="11"/>
    </row>
    <row r="63" spans="1:9" ht="34.5" customHeight="1">
      <c r="A63" s="477" t="s">
        <v>141</v>
      </c>
      <c r="B63" s="477"/>
      <c r="C63" s="477"/>
      <c r="D63" s="477"/>
      <c r="E63" s="477"/>
      <c r="F63" s="477"/>
      <c r="G63" s="477"/>
      <c r="H63" s="477"/>
      <c r="I63" s="477"/>
    </row>
    <row r="64" spans="1:9" ht="50.25" customHeight="1">
      <c r="A64" s="14" t="s">
        <v>54</v>
      </c>
      <c r="B64" s="11"/>
      <c r="C64" s="11"/>
      <c r="D64" s="11"/>
      <c r="E64" s="12" t="s">
        <v>55</v>
      </c>
      <c r="F64" s="12"/>
      <c r="G64" s="12"/>
      <c r="H64" s="15" t="s">
        <v>49</v>
      </c>
      <c r="I64" s="11"/>
    </row>
    <row r="65" spans="1:9" ht="30.75" customHeight="1">
      <c r="A65" s="17" t="s">
        <v>50</v>
      </c>
      <c r="B65" s="2"/>
      <c r="C65" s="2"/>
      <c r="D65" s="249"/>
      <c r="E65" s="475" t="s">
        <v>162</v>
      </c>
      <c r="F65" s="476"/>
      <c r="G65" s="250"/>
      <c r="H65" s="13" t="s">
        <v>56</v>
      </c>
      <c r="I65" s="2"/>
    </row>
  </sheetData>
  <mergeCells count="11">
    <mergeCell ref="E65:F65"/>
    <mergeCell ref="A63:I63"/>
    <mergeCell ref="H1:I1"/>
    <mergeCell ref="A3:I3"/>
    <mergeCell ref="A5:A8"/>
    <mergeCell ref="B5:B8"/>
    <mergeCell ref="D5:D8"/>
    <mergeCell ref="F5:I6"/>
    <mergeCell ref="E7:E8"/>
    <mergeCell ref="F7:G7"/>
    <mergeCell ref="H7:I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5" orientation="portrait" r:id="rId1"/>
  <headerFooter>
    <oddFooter>&amp;C1/2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opLeftCell="C1" workbookViewId="0">
      <selection activeCell="E1" sqref="E1"/>
    </sheetView>
  </sheetViews>
  <sheetFormatPr defaultRowHeight="15"/>
  <cols>
    <col min="1" max="1" width="59.42578125" style="112" customWidth="1"/>
    <col min="2" max="4" width="13.7109375" style="89" customWidth="1"/>
    <col min="5" max="5" width="104.85546875" style="89" customWidth="1"/>
    <col min="6" max="16384" width="9.140625" style="89"/>
  </cols>
  <sheetData>
    <row r="1" spans="1:5" ht="20.25">
      <c r="A1" s="122"/>
      <c r="B1" s="102"/>
      <c r="C1" s="102"/>
      <c r="D1" s="102"/>
      <c r="E1" s="451" t="s">
        <v>215</v>
      </c>
    </row>
    <row r="2" spans="1:5" s="113" customFormat="1" ht="24" customHeight="1" thickBot="1">
      <c r="A2" s="123" t="s">
        <v>57</v>
      </c>
      <c r="B2" s="124"/>
      <c r="C2" s="124"/>
      <c r="D2" s="124"/>
      <c r="E2" s="124"/>
    </row>
    <row r="3" spans="1:5" s="114" customFormat="1" ht="26.25" customHeight="1" thickBot="1">
      <c r="A3" s="125"/>
      <c r="B3" s="126" t="s">
        <v>0</v>
      </c>
      <c r="C3" s="126" t="s">
        <v>2</v>
      </c>
      <c r="D3" s="126" t="s">
        <v>58</v>
      </c>
      <c r="E3" s="127" t="s">
        <v>59</v>
      </c>
    </row>
    <row r="4" spans="1:5" s="425" customFormat="1" ht="15.75">
      <c r="A4" s="422" t="s">
        <v>123</v>
      </c>
      <c r="B4" s="423">
        <f>'RS-PF-JO 1z2'!B12</f>
        <v>0</v>
      </c>
      <c r="C4" s="423">
        <f>'RS-PF-JO 1z2'!D12</f>
        <v>0</v>
      </c>
      <c r="D4" s="423">
        <f>C4-B4</f>
        <v>0</v>
      </c>
      <c r="E4" s="424"/>
    </row>
    <row r="5" spans="1:5" s="425" customFormat="1" ht="15.75">
      <c r="A5" s="422" t="s">
        <v>124</v>
      </c>
      <c r="B5" s="423">
        <f>'RS-PF-JO 1z2'!B13</f>
        <v>0</v>
      </c>
      <c r="C5" s="423">
        <f>'RS-PF-JO 1z2'!D13</f>
        <v>0</v>
      </c>
      <c r="D5" s="426">
        <f t="shared" ref="D5:D44" si="0">C5-B5</f>
        <v>0</v>
      </c>
      <c r="E5" s="427"/>
    </row>
    <row r="6" spans="1:5" s="425" customFormat="1" ht="15.75">
      <c r="A6" s="422" t="s">
        <v>125</v>
      </c>
      <c r="B6" s="423">
        <f>'RS-PF-JO 1z2'!B14</f>
        <v>0</v>
      </c>
      <c r="C6" s="423">
        <f>'RS-PF-JO 1z2'!D14</f>
        <v>0</v>
      </c>
      <c r="D6" s="426">
        <f t="shared" si="0"/>
        <v>0</v>
      </c>
      <c r="E6" s="427"/>
    </row>
    <row r="7" spans="1:5" s="425" customFormat="1" ht="24" customHeight="1">
      <c r="A7" s="374" t="s">
        <v>38</v>
      </c>
      <c r="B7" s="423">
        <f>'RS-PF-JO 1z2'!B16</f>
        <v>0</v>
      </c>
      <c r="C7" s="423">
        <f>'RS-PF-JO 1z2'!D16</f>
        <v>0</v>
      </c>
      <c r="D7" s="426">
        <f t="shared" si="0"/>
        <v>0</v>
      </c>
      <c r="E7" s="427"/>
    </row>
    <row r="8" spans="1:5" s="425" customFormat="1" ht="27" customHeight="1" thickBot="1">
      <c r="A8" s="374" t="s">
        <v>75</v>
      </c>
      <c r="B8" s="428">
        <f>'RS-PF-JO 1z2'!B21</f>
        <v>0</v>
      </c>
      <c r="C8" s="423">
        <f>'RS-PF-JO 1z2'!D21</f>
        <v>0</v>
      </c>
      <c r="D8" s="429">
        <f t="shared" si="0"/>
        <v>0</v>
      </c>
      <c r="E8" s="430"/>
    </row>
    <row r="9" spans="1:5" s="425" customFormat="1" ht="19.5" customHeight="1" thickBot="1">
      <c r="A9" s="361" t="s">
        <v>79</v>
      </c>
      <c r="B9" s="431">
        <f>'RS-PF-JO 1z2'!B26</f>
        <v>0</v>
      </c>
      <c r="C9" s="431">
        <f>'RS-PF-JO 1z2'!D26</f>
        <v>0</v>
      </c>
      <c r="D9" s="431">
        <f t="shared" si="0"/>
        <v>0</v>
      </c>
      <c r="E9" s="432"/>
    </row>
    <row r="10" spans="1:5" s="425" customFormat="1">
      <c r="A10" s="374" t="s">
        <v>80</v>
      </c>
      <c r="B10" s="423">
        <f>'RS-PF-JO 1z2'!B27</f>
        <v>0</v>
      </c>
      <c r="C10" s="423">
        <f>'RS-PF-JO 1z2'!D27</f>
        <v>0</v>
      </c>
      <c r="D10" s="423">
        <f>C10-B10</f>
        <v>0</v>
      </c>
      <c r="E10" s="424"/>
    </row>
    <row r="11" spans="1:5" s="425" customFormat="1">
      <c r="A11" s="374" t="s">
        <v>130</v>
      </c>
      <c r="B11" s="426">
        <f>'RS-PF-JO 1z2'!B28</f>
        <v>0</v>
      </c>
      <c r="C11" s="426">
        <f>'RS-PF-JO 1z2'!D28</f>
        <v>0</v>
      </c>
      <c r="D11" s="426">
        <f t="shared" si="0"/>
        <v>0</v>
      </c>
      <c r="E11" s="427"/>
    </row>
    <row r="12" spans="1:5" s="425" customFormat="1" ht="15.75">
      <c r="A12" s="395" t="s">
        <v>184</v>
      </c>
      <c r="B12" s="426">
        <f>'RS-PF-JO 1z2'!B29</f>
        <v>0</v>
      </c>
      <c r="C12" s="426">
        <f>'RS-PF-JO 1z2'!D29</f>
        <v>0</v>
      </c>
      <c r="D12" s="426">
        <f t="shared" si="0"/>
        <v>0</v>
      </c>
      <c r="E12" s="427"/>
    </row>
    <row r="13" spans="1:5" s="434" customFormat="1" ht="15.75">
      <c r="A13" s="396" t="s">
        <v>182</v>
      </c>
      <c r="B13" s="426">
        <f>'RS-PF-JO 1z2'!B30</f>
        <v>0</v>
      </c>
      <c r="C13" s="426">
        <f>'RS-PF-JO 1z2'!D30</f>
        <v>0</v>
      </c>
      <c r="D13" s="426">
        <f t="shared" si="0"/>
        <v>0</v>
      </c>
      <c r="E13" s="433"/>
    </row>
    <row r="14" spans="1:5" s="434" customFormat="1" ht="15.75">
      <c r="A14" s="397" t="s">
        <v>131</v>
      </c>
      <c r="B14" s="426">
        <f>'RS-PF-JO 1z2'!B31</f>
        <v>0</v>
      </c>
      <c r="C14" s="426">
        <f>'RS-PF-JO 1z2'!D31</f>
        <v>0</v>
      </c>
      <c r="D14" s="426">
        <f t="shared" si="0"/>
        <v>0</v>
      </c>
      <c r="E14" s="433"/>
    </row>
    <row r="15" spans="1:5" s="434" customFormat="1" ht="15" customHeight="1">
      <c r="A15" s="397" t="s">
        <v>132</v>
      </c>
      <c r="B15" s="426">
        <f>'RS-PF-JO 1z2'!B32</f>
        <v>0</v>
      </c>
      <c r="C15" s="426">
        <f>'RS-PF-JO 1z2'!D32</f>
        <v>0</v>
      </c>
      <c r="D15" s="426">
        <f t="shared" si="0"/>
        <v>0</v>
      </c>
      <c r="E15" s="433"/>
    </row>
    <row r="16" spans="1:5" s="434" customFormat="1" ht="30">
      <c r="A16" s="374" t="s">
        <v>133</v>
      </c>
      <c r="B16" s="426">
        <f>'RS-PF-JO 1z2'!B33</f>
        <v>0</v>
      </c>
      <c r="C16" s="426">
        <f>'RS-PF-JO 1z2'!D33</f>
        <v>0</v>
      </c>
      <c r="D16" s="426">
        <f t="shared" si="0"/>
        <v>0</v>
      </c>
      <c r="E16" s="433"/>
    </row>
    <row r="17" spans="1:5" s="425" customFormat="1" ht="30">
      <c r="A17" s="374" t="s">
        <v>134</v>
      </c>
      <c r="B17" s="426">
        <f>'RS-PF-JO 1z2'!B34</f>
        <v>0</v>
      </c>
      <c r="C17" s="426">
        <f>'RS-PF-JO 1z2'!D34</f>
        <v>0</v>
      </c>
      <c r="D17" s="426">
        <f t="shared" si="0"/>
        <v>0</v>
      </c>
      <c r="E17" s="427"/>
    </row>
    <row r="18" spans="1:5" s="115" customFormat="1">
      <c r="A18" s="215" t="s">
        <v>150</v>
      </c>
      <c r="B18" s="241">
        <f>'RS-PF-JO 1z2'!B35</f>
        <v>0</v>
      </c>
      <c r="C18" s="242">
        <f>'RS-PF-JO 1z2'!D35</f>
        <v>0</v>
      </c>
      <c r="D18" s="129">
        <f t="shared" si="0"/>
        <v>0</v>
      </c>
      <c r="E18" s="116"/>
    </row>
    <row r="19" spans="1:5" s="118" customFormat="1">
      <c r="A19" s="215" t="s">
        <v>151</v>
      </c>
      <c r="B19" s="241">
        <f>'RS-PF-JO 1z2'!B36</f>
        <v>0</v>
      </c>
      <c r="C19" s="242">
        <f>'RS-PF-JO 1z2'!D36</f>
        <v>0</v>
      </c>
      <c r="D19" s="129">
        <f t="shared" si="0"/>
        <v>0</v>
      </c>
      <c r="E19" s="117"/>
    </row>
    <row r="20" spans="1:5" s="118" customFormat="1" ht="21" customHeight="1">
      <c r="A20" s="215" t="s">
        <v>152</v>
      </c>
      <c r="B20" s="241">
        <f>'RS-PF-JO 1z2'!B37</f>
        <v>0</v>
      </c>
      <c r="C20" s="242">
        <f>'RS-PF-JO 1z2'!D37</f>
        <v>0</v>
      </c>
      <c r="D20" s="129">
        <f t="shared" si="0"/>
        <v>0</v>
      </c>
      <c r="E20" s="117"/>
    </row>
    <row r="21" spans="1:5" s="118" customFormat="1" ht="18.75" customHeight="1">
      <c r="A21" s="215" t="s">
        <v>153</v>
      </c>
      <c r="B21" s="241">
        <f>'RS-PF-JO 1z2'!B38</f>
        <v>0</v>
      </c>
      <c r="C21" s="242">
        <f>'RS-PF-JO 1z2'!D38</f>
        <v>0</v>
      </c>
      <c r="D21" s="129">
        <f t="shared" si="0"/>
        <v>0</v>
      </c>
      <c r="E21" s="117"/>
    </row>
    <row r="22" spans="1:5" s="118" customFormat="1" ht="28.5" customHeight="1">
      <c r="A22" s="374" t="s">
        <v>135</v>
      </c>
      <c r="B22" s="426">
        <f>'RS-PF-JO 1z2'!B39</f>
        <v>0</v>
      </c>
      <c r="C22" s="435">
        <f>'RS-PF-JO 1z2'!D39</f>
        <v>0</v>
      </c>
      <c r="D22" s="426">
        <f t="shared" si="0"/>
        <v>0</v>
      </c>
      <c r="E22" s="433"/>
    </row>
    <row r="23" spans="1:5" s="118" customFormat="1" ht="30">
      <c r="A23" s="374" t="s">
        <v>85</v>
      </c>
      <c r="B23" s="426">
        <f>'RS-PF-JO 1z2'!B40</f>
        <v>0</v>
      </c>
      <c r="C23" s="435">
        <f>'RS-PF-JO 1z2'!D40</f>
        <v>0</v>
      </c>
      <c r="D23" s="426">
        <f t="shared" si="0"/>
        <v>0</v>
      </c>
      <c r="E23" s="433"/>
    </row>
    <row r="24" spans="1:5" s="118" customFormat="1">
      <c r="A24" s="374" t="s">
        <v>86</v>
      </c>
      <c r="B24" s="426">
        <f>'RS-PF-JO 1z2'!B41</f>
        <v>0</v>
      </c>
      <c r="C24" s="426">
        <f>'RS-PF-JO 1z2'!D41</f>
        <v>0</v>
      </c>
      <c r="D24" s="426">
        <f t="shared" si="0"/>
        <v>0</v>
      </c>
      <c r="E24" s="433"/>
    </row>
    <row r="25" spans="1:5" s="118" customFormat="1">
      <c r="A25" s="215" t="s">
        <v>39</v>
      </c>
      <c r="B25" s="129"/>
      <c r="C25" s="129"/>
      <c r="D25" s="129"/>
      <c r="E25" s="117"/>
    </row>
    <row r="26" spans="1:5" s="118" customFormat="1">
      <c r="A26" s="229" t="s">
        <v>178</v>
      </c>
      <c r="B26" s="241">
        <f>'RS-PF-JO 1z2'!B43</f>
        <v>0</v>
      </c>
      <c r="C26" s="242">
        <f>'RS-PF-JO 1z2'!D43</f>
        <v>0</v>
      </c>
      <c r="D26" s="129">
        <f t="shared" si="0"/>
        <v>0</v>
      </c>
      <c r="E26" s="117"/>
    </row>
    <row r="27" spans="1:5" s="118" customFormat="1">
      <c r="A27" s="229" t="s">
        <v>154</v>
      </c>
      <c r="B27" s="241">
        <f>'RS-PF-JO 1z2'!B44</f>
        <v>0</v>
      </c>
      <c r="C27" s="242">
        <f>'RS-PF-JO 1z2'!D44</f>
        <v>0</v>
      </c>
      <c r="D27" s="129">
        <f t="shared" si="0"/>
        <v>0</v>
      </c>
      <c r="E27" s="117"/>
    </row>
    <row r="28" spans="1:5" s="115" customFormat="1">
      <c r="A28" s="229" t="s">
        <v>155</v>
      </c>
      <c r="B28" s="241">
        <f>'RS-PF-JO 1z2'!B45</f>
        <v>0</v>
      </c>
      <c r="C28" s="242">
        <f>'RS-PF-JO 1z2'!D45</f>
        <v>0</v>
      </c>
      <c r="D28" s="129">
        <f t="shared" si="0"/>
        <v>0</v>
      </c>
      <c r="E28" s="116"/>
    </row>
    <row r="29" spans="1:5" s="115" customFormat="1">
      <c r="A29" s="229" t="s">
        <v>156</v>
      </c>
      <c r="B29" s="241">
        <f>'RS-PF-JO 1z2'!B46</f>
        <v>0</v>
      </c>
      <c r="C29" s="242">
        <f>'RS-PF-JO 1z2'!D46</f>
        <v>0</v>
      </c>
      <c r="D29" s="129">
        <f t="shared" si="0"/>
        <v>0</v>
      </c>
      <c r="E29" s="116"/>
    </row>
    <row r="30" spans="1:5" s="115" customFormat="1">
      <c r="A30" s="229" t="s">
        <v>157</v>
      </c>
      <c r="B30" s="241">
        <f>'RS-PF-JO 1z2'!B47</f>
        <v>0</v>
      </c>
      <c r="C30" s="242">
        <f>'RS-PF-JO 1z2'!D47</f>
        <v>0</v>
      </c>
      <c r="D30" s="129">
        <f t="shared" si="0"/>
        <v>0</v>
      </c>
      <c r="E30" s="116"/>
    </row>
    <row r="31" spans="1:5" s="115" customFormat="1">
      <c r="A31" s="229" t="s">
        <v>158</v>
      </c>
      <c r="B31" s="241">
        <f>'RS-PF-JO 1z2'!B48</f>
        <v>0</v>
      </c>
      <c r="C31" s="242">
        <f>'RS-PF-JO 1z2'!D48</f>
        <v>0</v>
      </c>
      <c r="D31" s="129">
        <f t="shared" si="0"/>
        <v>0</v>
      </c>
      <c r="E31" s="116"/>
    </row>
    <row r="32" spans="1:5" s="115" customFormat="1">
      <c r="A32" s="229" t="s">
        <v>159</v>
      </c>
      <c r="B32" s="241">
        <f>'RS-PF-JO 1z2'!B49</f>
        <v>0</v>
      </c>
      <c r="C32" s="242">
        <f>'RS-PF-JO 1z2'!D49</f>
        <v>0</v>
      </c>
      <c r="D32" s="129">
        <f t="shared" si="0"/>
        <v>0</v>
      </c>
      <c r="E32" s="243"/>
    </row>
    <row r="33" spans="1:5" s="115" customFormat="1">
      <c r="A33" s="229" t="s">
        <v>145</v>
      </c>
      <c r="B33" s="241">
        <f>'RS-PF-JO 1z2'!B50</f>
        <v>0</v>
      </c>
      <c r="C33" s="242">
        <f>'RS-PF-JO 1z2'!D50</f>
        <v>0</v>
      </c>
      <c r="D33" s="129">
        <f t="shared" si="0"/>
        <v>0</v>
      </c>
      <c r="E33" s="244"/>
    </row>
    <row r="34" spans="1:5" s="115" customFormat="1" ht="15.75" thickBot="1">
      <c r="A34" s="374" t="s">
        <v>136</v>
      </c>
      <c r="B34" s="429">
        <f>'RS-PF-JO 1z2'!B51</f>
        <v>0</v>
      </c>
      <c r="C34" s="429">
        <f>'RS-PF-JO 1z2'!D51</f>
        <v>0</v>
      </c>
      <c r="D34" s="429">
        <f t="shared" si="0"/>
        <v>0</v>
      </c>
      <c r="E34" s="436"/>
    </row>
    <row r="35" spans="1:5" ht="16.5" thickBot="1">
      <c r="A35" s="400" t="s">
        <v>137</v>
      </c>
      <c r="B35" s="431">
        <f>'RS-PF-JO 1z2'!B52</f>
        <v>0</v>
      </c>
      <c r="C35" s="431">
        <f>'RS-PF-JO 1z2'!D52</f>
        <v>0</v>
      </c>
      <c r="D35" s="431">
        <f t="shared" si="0"/>
        <v>0</v>
      </c>
      <c r="E35" s="437"/>
    </row>
    <row r="36" spans="1:5">
      <c r="A36" s="402" t="s">
        <v>176</v>
      </c>
      <c r="B36" s="428">
        <f>'RS-PF-JO 1z2'!B53</f>
        <v>0</v>
      </c>
      <c r="C36" s="428">
        <f>'RS-PF-JO 1z2'!D53</f>
        <v>0</v>
      </c>
      <c r="D36" s="428">
        <f t="shared" si="0"/>
        <v>0</v>
      </c>
      <c r="E36" s="438"/>
    </row>
    <row r="37" spans="1:5">
      <c r="A37" s="402" t="s">
        <v>177</v>
      </c>
      <c r="B37" s="426">
        <f>'RS-PF-JO 1z2'!B54</f>
        <v>0</v>
      </c>
      <c r="C37" s="426">
        <f>'RS-PF-JO 1z2'!D54</f>
        <v>0</v>
      </c>
      <c r="D37" s="426">
        <f t="shared" si="0"/>
        <v>0</v>
      </c>
      <c r="E37" s="439"/>
    </row>
    <row r="38" spans="1:5" ht="15.75" thickBot="1">
      <c r="A38" s="374" t="s">
        <v>42</v>
      </c>
      <c r="B38" s="428">
        <f>'RS-PF-JO 1z2'!B55</f>
        <v>0</v>
      </c>
      <c r="C38" s="428">
        <f>'RS-PF-JO 1z2'!D55</f>
        <v>0</v>
      </c>
      <c r="D38" s="428">
        <f t="shared" si="0"/>
        <v>0</v>
      </c>
      <c r="E38" s="440"/>
    </row>
    <row r="39" spans="1:5" ht="16.5" thickBot="1">
      <c r="A39" s="441" t="s">
        <v>138</v>
      </c>
      <c r="B39" s="442">
        <f>'RS-PF-JO 1z2'!B56</f>
        <v>0</v>
      </c>
      <c r="C39" s="442">
        <f>'RS-PF-JO 1z2'!D56</f>
        <v>0</v>
      </c>
      <c r="D39" s="442">
        <f t="shared" si="0"/>
        <v>0</v>
      </c>
      <c r="E39" s="443"/>
    </row>
    <row r="40" spans="1:5" s="115" customFormat="1" ht="15.75">
      <c r="A40" s="422" t="s">
        <v>43</v>
      </c>
      <c r="B40" s="423">
        <f>'RS-PF-JO 1z2'!B57</f>
        <v>0</v>
      </c>
      <c r="C40" s="423">
        <f>'RS-PF-JO 1z2'!D57</f>
        <v>0</v>
      </c>
      <c r="D40" s="423">
        <f t="shared" si="0"/>
        <v>0</v>
      </c>
      <c r="E40" s="424"/>
    </row>
    <row r="41" spans="1:5" s="115" customFormat="1" ht="15.75">
      <c r="A41" s="422" t="s">
        <v>139</v>
      </c>
      <c r="B41" s="423">
        <f>'RS-PF-JO 1z2'!B58</f>
        <v>0</v>
      </c>
      <c r="C41" s="423">
        <f>'RS-PF-JO 1z2'!D58</f>
        <v>0</v>
      </c>
      <c r="D41" s="426">
        <f t="shared" si="0"/>
        <v>0</v>
      </c>
      <c r="E41" s="427"/>
    </row>
    <row r="42" spans="1:5" s="115" customFormat="1" ht="15.75">
      <c r="A42" s="422" t="s">
        <v>140</v>
      </c>
      <c r="B42" s="423">
        <f>'RS-PF-JO 1z2'!B59</f>
        <v>0</v>
      </c>
      <c r="C42" s="423">
        <f>'RS-PF-JO 1z2'!D59</f>
        <v>0</v>
      </c>
      <c r="D42" s="426">
        <f t="shared" si="0"/>
        <v>0</v>
      </c>
      <c r="E42" s="427"/>
    </row>
    <row r="43" spans="1:5" s="115" customFormat="1" ht="15.75">
      <c r="A43" s="197" t="s">
        <v>44</v>
      </c>
      <c r="B43" s="128">
        <f>'RS-PF-JO 1z2'!B60</f>
        <v>0</v>
      </c>
      <c r="C43" s="128">
        <f>'RS-PF-JO 1z2'!D60</f>
        <v>0</v>
      </c>
      <c r="D43" s="129">
        <f t="shared" si="0"/>
        <v>0</v>
      </c>
      <c r="E43" s="116"/>
    </row>
    <row r="44" spans="1:5" s="115" customFormat="1" ht="16.5" thickBot="1">
      <c r="A44" s="272" t="s">
        <v>45</v>
      </c>
      <c r="B44" s="130">
        <f>'RS-PF-JO 1z2'!B61</f>
        <v>0</v>
      </c>
      <c r="C44" s="130">
        <f>'RS-PF-JO 1z2'!D61</f>
        <v>0</v>
      </c>
      <c r="D44" s="130">
        <f t="shared" si="0"/>
        <v>0</v>
      </c>
      <c r="E44" s="119"/>
    </row>
    <row r="45" spans="1:5">
      <c r="D45" s="273"/>
    </row>
    <row r="46" spans="1:5" ht="31.5" customHeight="1">
      <c r="A46" s="227" t="s">
        <v>54</v>
      </c>
      <c r="C46" s="275" t="s">
        <v>64</v>
      </c>
      <c r="D46" s="275"/>
      <c r="E46" s="248" t="s">
        <v>65</v>
      </c>
    </row>
    <row r="47" spans="1:5" ht="42" customHeight="1">
      <c r="A47" s="228" t="s">
        <v>50</v>
      </c>
      <c r="B47" s="115"/>
      <c r="C47" s="475" t="s">
        <v>162</v>
      </c>
      <c r="D47" s="476"/>
      <c r="E47" s="196" t="s">
        <v>66</v>
      </c>
    </row>
    <row r="48" spans="1:5">
      <c r="A48" s="496"/>
      <c r="B48" s="496"/>
      <c r="C48" s="196"/>
    </row>
  </sheetData>
  <mergeCells count="2">
    <mergeCell ref="A48:B48"/>
    <mergeCell ref="C47:D47"/>
  </mergeCells>
  <printOptions horizontalCentered="1"/>
  <pageMargins left="0" right="0" top="0" bottom="0.35433070866141736" header="0.31496062992125984" footer="0.31496062992125984"/>
  <pageSetup paperSize="9" scale="60" orientation="landscape" r:id="rId1"/>
  <headerFooter>
    <oddFooter>&amp;C2/2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D1" sqref="D1"/>
    </sheetView>
  </sheetViews>
  <sheetFormatPr defaultRowHeight="15"/>
  <cols>
    <col min="1" max="1" width="72.5703125" style="89" customWidth="1"/>
    <col min="2" max="2" width="18.28515625" style="89" customWidth="1"/>
    <col min="3" max="3" width="19" style="89" customWidth="1"/>
    <col min="4" max="4" width="28.28515625" style="89" customWidth="1"/>
    <col min="5" max="16384" width="9.140625" style="89"/>
  </cols>
  <sheetData>
    <row r="1" spans="1:4" ht="20.25">
      <c r="A1" s="88" t="s">
        <v>51</v>
      </c>
      <c r="B1" s="101"/>
      <c r="C1" s="101"/>
      <c r="D1" s="452" t="s">
        <v>216</v>
      </c>
    </row>
    <row r="2" spans="1:4" ht="18">
      <c r="A2" s="479" t="s">
        <v>143</v>
      </c>
      <c r="B2" s="479"/>
      <c r="C2" s="479"/>
      <c r="D2" s="479"/>
    </row>
    <row r="3" spans="1:4" ht="14.25" customHeight="1" thickBot="1">
      <c r="A3" s="1"/>
      <c r="B3" s="104"/>
      <c r="C3" s="104"/>
      <c r="D3" s="132" t="s">
        <v>53</v>
      </c>
    </row>
    <row r="4" spans="1:4" ht="75">
      <c r="A4" s="247" t="s">
        <v>29</v>
      </c>
      <c r="B4" s="247" t="s">
        <v>170</v>
      </c>
      <c r="C4" s="247" t="s">
        <v>171</v>
      </c>
      <c r="D4" s="133" t="s">
        <v>121</v>
      </c>
    </row>
    <row r="5" spans="1:4">
      <c r="A5" s="214">
        <v>1</v>
      </c>
      <c r="B5" s="226">
        <v>2</v>
      </c>
      <c r="C5" s="226">
        <v>3</v>
      </c>
      <c r="D5" s="5">
        <v>4</v>
      </c>
    </row>
    <row r="6" spans="1:4" ht="18">
      <c r="A6" s="215" t="s">
        <v>36</v>
      </c>
      <c r="B6" s="91"/>
      <c r="C6" s="91"/>
      <c r="D6" s="92"/>
    </row>
    <row r="7" spans="1:4" ht="18">
      <c r="A7" s="215" t="s">
        <v>22</v>
      </c>
      <c r="B7" s="93"/>
      <c r="C7" s="93"/>
      <c r="D7" s="94"/>
    </row>
    <row r="8" spans="1:4" ht="20.25">
      <c r="A8" s="354" t="s">
        <v>123</v>
      </c>
      <c r="B8" s="355"/>
      <c r="C8" s="355"/>
      <c r="D8" s="360"/>
    </row>
    <row r="9" spans="1:4" ht="20.25">
      <c r="A9" s="354" t="s">
        <v>124</v>
      </c>
      <c r="B9" s="355"/>
      <c r="C9" s="355"/>
      <c r="D9" s="360"/>
    </row>
    <row r="10" spans="1:4" ht="21" thickBot="1">
      <c r="A10" s="354" t="s">
        <v>125</v>
      </c>
      <c r="B10" s="355"/>
      <c r="C10" s="355"/>
      <c r="D10" s="360"/>
    </row>
    <row r="11" spans="1:4" ht="21.75" thickBot="1">
      <c r="A11" s="361" t="s">
        <v>71</v>
      </c>
      <c r="B11" s="362">
        <f>B12+B17+B18</f>
        <v>0</v>
      </c>
      <c r="C11" s="362">
        <f>C12+C17+C18</f>
        <v>0</v>
      </c>
      <c r="D11" s="363">
        <f>D12+D17+D18</f>
        <v>0</v>
      </c>
    </row>
    <row r="12" spans="1:4" ht="20.25">
      <c r="A12" s="374" t="s">
        <v>38</v>
      </c>
      <c r="B12" s="368"/>
      <c r="C12" s="368"/>
      <c r="D12" s="373"/>
    </row>
    <row r="13" spans="1:4" ht="20.25">
      <c r="A13" s="215" t="s">
        <v>147</v>
      </c>
      <c r="B13" s="240"/>
      <c r="C13" s="218"/>
      <c r="D13" s="199"/>
    </row>
    <row r="14" spans="1:4" ht="20.25">
      <c r="A14" s="215" t="s">
        <v>146</v>
      </c>
      <c r="B14" s="240"/>
      <c r="C14" s="218"/>
      <c r="D14" s="199"/>
    </row>
    <row r="15" spans="1:4" ht="20.25">
      <c r="A15" s="215" t="s">
        <v>148</v>
      </c>
      <c r="B15" s="240"/>
      <c r="C15" s="218"/>
      <c r="D15" s="199"/>
    </row>
    <row r="16" spans="1:4" ht="20.25">
      <c r="A16" s="215" t="s">
        <v>149</v>
      </c>
      <c r="B16" s="240"/>
      <c r="C16" s="218"/>
      <c r="D16" s="199"/>
    </row>
    <row r="17" spans="1:4" ht="20.25">
      <c r="A17" s="374" t="s">
        <v>75</v>
      </c>
      <c r="B17" s="375"/>
      <c r="C17" s="375"/>
      <c r="D17" s="380"/>
    </row>
    <row r="18" spans="1:4" ht="30">
      <c r="A18" s="374" t="s">
        <v>126</v>
      </c>
      <c r="B18" s="381"/>
      <c r="C18" s="381"/>
      <c r="D18" s="382"/>
    </row>
    <row r="19" spans="1:4" ht="20.25">
      <c r="A19" s="419" t="s">
        <v>127</v>
      </c>
      <c r="B19" s="375"/>
      <c r="C19" s="375"/>
      <c r="D19" s="380"/>
    </row>
    <row r="20" spans="1:4" ht="20.25">
      <c r="A20" s="419" t="s">
        <v>128</v>
      </c>
      <c r="B20" s="375"/>
      <c r="C20" s="375"/>
      <c r="D20" s="380"/>
    </row>
    <row r="21" spans="1:4" ht="21" thickBot="1">
      <c r="A21" s="419" t="s">
        <v>129</v>
      </c>
      <c r="B21" s="375"/>
      <c r="C21" s="375"/>
      <c r="D21" s="380"/>
    </row>
    <row r="22" spans="1:4" ht="21.75" thickBot="1">
      <c r="A22" s="361" t="s">
        <v>79</v>
      </c>
      <c r="B22" s="362">
        <f>B23+B24+B29+B30+B35+B36+B37+B47</f>
        <v>0</v>
      </c>
      <c r="C22" s="362">
        <f>C23+C24+C29+C30+C31+C32+C33+C34+C35+C36+C37+C47</f>
        <v>0</v>
      </c>
      <c r="D22" s="363">
        <f>D23+D24+D29+D30+D31+D32+D33+D34+D35+D36+D37+D47</f>
        <v>0</v>
      </c>
    </row>
    <row r="23" spans="1:4" ht="20.25">
      <c r="A23" s="374" t="s">
        <v>80</v>
      </c>
      <c r="B23" s="388"/>
      <c r="C23" s="388"/>
      <c r="D23" s="393"/>
    </row>
    <row r="24" spans="1:4" ht="21">
      <c r="A24" s="374" t="s">
        <v>130</v>
      </c>
      <c r="B24" s="381">
        <f>SUM(B25,B26,B27,B28)</f>
        <v>0</v>
      </c>
      <c r="C24" s="381">
        <f>SUM(C25,C26,C27,C28)</f>
        <v>0</v>
      </c>
      <c r="D24" s="382">
        <f>SUM(D25,D26,D27,D28)</f>
        <v>0</v>
      </c>
    </row>
    <row r="25" spans="1:4" ht="20.25">
      <c r="A25" s="395" t="s">
        <v>184</v>
      </c>
      <c r="B25" s="368"/>
      <c r="C25" s="368"/>
      <c r="D25" s="373"/>
    </row>
    <row r="26" spans="1:4" ht="20.25">
      <c r="A26" s="396" t="s">
        <v>182</v>
      </c>
      <c r="B26" s="375"/>
      <c r="C26" s="375"/>
      <c r="D26" s="380"/>
    </row>
    <row r="27" spans="1:4" ht="20.25">
      <c r="A27" s="397" t="s">
        <v>131</v>
      </c>
      <c r="B27" s="375"/>
      <c r="C27" s="375"/>
      <c r="D27" s="380"/>
    </row>
    <row r="28" spans="1:4" ht="20.25">
      <c r="A28" s="397" t="s">
        <v>132</v>
      </c>
      <c r="B28" s="375"/>
      <c r="C28" s="375"/>
      <c r="D28" s="380"/>
    </row>
    <row r="29" spans="1:4" ht="30">
      <c r="A29" s="374" t="s">
        <v>133</v>
      </c>
      <c r="B29" s="375"/>
      <c r="C29" s="375"/>
      <c r="D29" s="380"/>
    </row>
    <row r="30" spans="1:4" ht="30">
      <c r="A30" s="374" t="s">
        <v>134</v>
      </c>
      <c r="B30" s="375"/>
      <c r="C30" s="375"/>
      <c r="D30" s="380"/>
    </row>
    <row r="31" spans="1:4" ht="20.25">
      <c r="A31" s="215" t="s">
        <v>150</v>
      </c>
      <c r="B31" s="220"/>
      <c r="C31" s="219"/>
      <c r="D31" s="200"/>
    </row>
    <row r="32" spans="1:4" ht="20.25">
      <c r="A32" s="215" t="s">
        <v>151</v>
      </c>
      <c r="B32" s="220"/>
      <c r="C32" s="219"/>
      <c r="D32" s="200"/>
    </row>
    <row r="33" spans="1:4" ht="20.25">
      <c r="A33" s="215" t="s">
        <v>152</v>
      </c>
      <c r="B33" s="220"/>
      <c r="C33" s="219"/>
      <c r="D33" s="200"/>
    </row>
    <row r="34" spans="1:4" ht="20.25">
      <c r="A34" s="215" t="s">
        <v>153</v>
      </c>
      <c r="B34" s="220"/>
      <c r="C34" s="219"/>
      <c r="D34" s="200"/>
    </row>
    <row r="35" spans="1:4" ht="20.25">
      <c r="A35" s="374" t="s">
        <v>135</v>
      </c>
      <c r="B35" s="375"/>
      <c r="C35" s="375"/>
      <c r="D35" s="380"/>
    </row>
    <row r="36" spans="1:4" ht="20.25">
      <c r="A36" s="374" t="s">
        <v>85</v>
      </c>
      <c r="B36" s="375"/>
      <c r="C36" s="375"/>
      <c r="D36" s="380"/>
    </row>
    <row r="37" spans="1:4" ht="20.25">
      <c r="A37" s="374" t="s">
        <v>86</v>
      </c>
      <c r="B37" s="379"/>
      <c r="C37" s="375"/>
      <c r="D37" s="380"/>
    </row>
    <row r="38" spans="1:4" ht="20.25">
      <c r="A38" s="269" t="s">
        <v>39</v>
      </c>
      <c r="B38" s="219"/>
      <c r="C38" s="219"/>
      <c r="D38" s="200"/>
    </row>
    <row r="39" spans="1:4" ht="20.25">
      <c r="A39" s="229" t="s">
        <v>175</v>
      </c>
      <c r="B39" s="220"/>
      <c r="C39" s="219"/>
      <c r="D39" s="200"/>
    </row>
    <row r="40" spans="1:4" ht="20.25">
      <c r="A40" s="229" t="s">
        <v>154</v>
      </c>
      <c r="B40" s="220"/>
      <c r="C40" s="219"/>
      <c r="D40" s="200"/>
    </row>
    <row r="41" spans="1:4" ht="20.25" customHeight="1">
      <c r="A41" s="229" t="s">
        <v>155</v>
      </c>
      <c r="B41" s="220"/>
      <c r="C41" s="219"/>
      <c r="D41" s="200"/>
    </row>
    <row r="42" spans="1:4" ht="20.25" customHeight="1">
      <c r="A42" s="229" t="s">
        <v>156</v>
      </c>
      <c r="B42" s="220"/>
      <c r="C42" s="219"/>
      <c r="D42" s="200"/>
    </row>
    <row r="43" spans="1:4" ht="20.25" customHeight="1">
      <c r="A43" s="229" t="s">
        <v>157</v>
      </c>
      <c r="B43" s="220"/>
      <c r="C43" s="219"/>
      <c r="D43" s="200"/>
    </row>
    <row r="44" spans="1:4" ht="20.25" customHeight="1">
      <c r="A44" s="229" t="s">
        <v>158</v>
      </c>
      <c r="B44" s="220"/>
      <c r="C44" s="219"/>
      <c r="D44" s="200"/>
    </row>
    <row r="45" spans="1:4" ht="20.25" customHeight="1">
      <c r="A45" s="229" t="s">
        <v>159</v>
      </c>
      <c r="B45" s="220"/>
      <c r="C45" s="219"/>
      <c r="D45" s="200"/>
    </row>
    <row r="46" spans="1:4" ht="20.25" customHeight="1">
      <c r="A46" s="229" t="s">
        <v>145</v>
      </c>
      <c r="B46" s="220"/>
      <c r="C46" s="219"/>
      <c r="D46" s="200"/>
    </row>
    <row r="47" spans="1:4" ht="20.25" customHeight="1" thickBot="1">
      <c r="A47" s="374" t="s">
        <v>136</v>
      </c>
      <c r="B47" s="375"/>
      <c r="C47" s="375"/>
      <c r="D47" s="380"/>
    </row>
    <row r="48" spans="1:4" ht="20.25" customHeight="1" thickBot="1">
      <c r="A48" s="400" t="s">
        <v>137</v>
      </c>
      <c r="B48" s="362">
        <f>SUM(B49,B50)</f>
        <v>0</v>
      </c>
      <c r="C48" s="362">
        <f>SUM(C49,C50)</f>
        <v>0</v>
      </c>
      <c r="D48" s="363">
        <f>SUM(D49,D50)</f>
        <v>0</v>
      </c>
    </row>
    <row r="49" spans="1:4" ht="20.25" customHeight="1">
      <c r="A49" s="402" t="s">
        <v>176</v>
      </c>
      <c r="B49" s="368"/>
      <c r="C49" s="368"/>
      <c r="D49" s="373"/>
    </row>
    <row r="50" spans="1:4" ht="20.25" customHeight="1">
      <c r="A50" s="402" t="s">
        <v>177</v>
      </c>
      <c r="B50" s="375"/>
      <c r="C50" s="375"/>
      <c r="D50" s="380"/>
    </row>
    <row r="51" spans="1:4" ht="21.75" customHeight="1" thickBot="1">
      <c r="A51" s="403" t="s">
        <v>42</v>
      </c>
      <c r="B51" s="404"/>
      <c r="C51" s="404"/>
      <c r="D51" s="409"/>
    </row>
    <row r="52" spans="1:4" ht="20.25" customHeight="1" thickBot="1">
      <c r="A52" s="255" t="s">
        <v>138</v>
      </c>
      <c r="B52" s="217">
        <f>B53+B54+B56-B55-B57</f>
        <v>0</v>
      </c>
      <c r="C52" s="217">
        <f>C53+C54+C56-C55-C57</f>
        <v>0</v>
      </c>
      <c r="D52" s="198">
        <f>D53+D54+D56-D55-D57</f>
        <v>0</v>
      </c>
    </row>
    <row r="53" spans="1:4" ht="20.25" customHeight="1">
      <c r="A53" s="420" t="s">
        <v>43</v>
      </c>
      <c r="B53" s="411"/>
      <c r="C53" s="411"/>
      <c r="D53" s="416"/>
    </row>
    <row r="54" spans="1:4" ht="20.25" customHeight="1">
      <c r="A54" s="421" t="s">
        <v>139</v>
      </c>
      <c r="B54" s="355"/>
      <c r="C54" s="355"/>
      <c r="D54" s="360"/>
    </row>
    <row r="55" spans="1:4" ht="21.75" customHeight="1">
      <c r="A55" s="421" t="s">
        <v>140</v>
      </c>
      <c r="B55" s="355"/>
      <c r="C55" s="355"/>
      <c r="D55" s="360"/>
    </row>
    <row r="56" spans="1:4" ht="20.25" customHeight="1">
      <c r="A56" s="254" t="s">
        <v>44</v>
      </c>
      <c r="B56" s="256"/>
      <c r="C56" s="256"/>
      <c r="D56" s="261"/>
    </row>
    <row r="57" spans="1:4" ht="20.25" customHeight="1" thickBot="1">
      <c r="A57" s="216" t="s">
        <v>45</v>
      </c>
      <c r="B57" s="262"/>
      <c r="C57" s="262"/>
      <c r="D57" s="267"/>
    </row>
    <row r="58" spans="1:4" ht="20.25">
      <c r="A58" s="9" t="s">
        <v>48</v>
      </c>
      <c r="B58" s="10"/>
      <c r="C58" s="11"/>
      <c r="D58" s="11"/>
    </row>
    <row r="59" spans="1:4" ht="33.75" customHeight="1">
      <c r="A59" s="497" t="s">
        <v>120</v>
      </c>
      <c r="B59" s="497"/>
      <c r="C59" s="497"/>
      <c r="D59" s="497"/>
    </row>
    <row r="60" spans="1:4" ht="20.25">
      <c r="A60" s="14" t="s">
        <v>68</v>
      </c>
      <c r="B60" s="11"/>
      <c r="C60" s="498" t="s">
        <v>55</v>
      </c>
      <c r="D60" s="498"/>
    </row>
    <row r="61" spans="1:4" ht="18">
      <c r="A61" s="17"/>
      <c r="B61" s="2"/>
      <c r="C61" s="499" t="s">
        <v>12</v>
      </c>
      <c r="D61" s="499"/>
    </row>
  </sheetData>
  <mergeCells count="4">
    <mergeCell ref="A2:D2"/>
    <mergeCell ref="A59:D59"/>
    <mergeCell ref="C60:D60"/>
    <mergeCell ref="C61:D6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4" orientation="portrait" r:id="rId1"/>
  <headerFooter>
    <oddFooter>&amp;C1/2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opLeftCell="C1" workbookViewId="0">
      <selection activeCell="E1" sqref="E1"/>
    </sheetView>
  </sheetViews>
  <sheetFormatPr defaultRowHeight="15"/>
  <cols>
    <col min="1" max="1" width="64.85546875" style="89" customWidth="1"/>
    <col min="2" max="4" width="13.7109375" style="89" customWidth="1"/>
    <col min="5" max="5" width="97.42578125" style="89" customWidth="1"/>
    <col min="6" max="16384" width="9.140625" style="89"/>
  </cols>
  <sheetData>
    <row r="1" spans="1:5" ht="20.25">
      <c r="A1" s="112"/>
      <c r="E1" s="453" t="s">
        <v>216</v>
      </c>
    </row>
    <row r="2" spans="1:5" ht="26.25" customHeight="1" thickBot="1">
      <c r="A2" s="123" t="s">
        <v>57</v>
      </c>
      <c r="B2" s="124"/>
      <c r="C2" s="124"/>
      <c r="D2" s="124"/>
      <c r="E2" s="124"/>
    </row>
    <row r="3" spans="1:5" ht="36" customHeight="1" thickBot="1">
      <c r="A3" s="125"/>
      <c r="B3" s="126" t="s">
        <v>0</v>
      </c>
      <c r="C3" s="126" t="s">
        <v>2</v>
      </c>
      <c r="D3" s="126" t="s">
        <v>58</v>
      </c>
      <c r="E3" s="127" t="s">
        <v>59</v>
      </c>
    </row>
    <row r="4" spans="1:5" ht="30">
      <c r="A4" s="374" t="s">
        <v>63</v>
      </c>
      <c r="B4" s="423">
        <f>'RS-PFC-B 1z2'!B22</f>
        <v>0</v>
      </c>
      <c r="C4" s="423">
        <f>'RS-PFC-B 1z2'!C22</f>
        <v>0</v>
      </c>
      <c r="D4" s="426">
        <f t="shared" ref="D4:D40" si="0">C4-B4</f>
        <v>0</v>
      </c>
      <c r="E4" s="427"/>
    </row>
    <row r="5" spans="1:5">
      <c r="A5" s="16" t="s">
        <v>39</v>
      </c>
      <c r="B5" s="129"/>
      <c r="C5" s="129"/>
      <c r="D5" s="129"/>
      <c r="E5" s="116"/>
    </row>
    <row r="6" spans="1:5">
      <c r="A6" s="374" t="s">
        <v>80</v>
      </c>
      <c r="B6" s="426">
        <f>'RS-PFC-B 1z2'!B23</f>
        <v>0</v>
      </c>
      <c r="C6" s="426">
        <f>'RS-PFC-B 1z2'!C23</f>
        <v>0</v>
      </c>
      <c r="D6" s="426">
        <f t="shared" si="0"/>
        <v>0</v>
      </c>
      <c r="E6" s="427"/>
    </row>
    <row r="7" spans="1:5">
      <c r="A7" s="374" t="s">
        <v>130</v>
      </c>
      <c r="B7" s="426">
        <f>'RS-PFC-B 1z2'!B24</f>
        <v>0</v>
      </c>
      <c r="C7" s="426">
        <f>'RS-PFC-B 1z2'!C24</f>
        <v>0</v>
      </c>
      <c r="D7" s="426">
        <f t="shared" si="0"/>
        <v>0</v>
      </c>
      <c r="E7" s="427"/>
    </row>
    <row r="8" spans="1:5" ht="17.25" customHeight="1">
      <c r="A8" s="395" t="s">
        <v>184</v>
      </c>
      <c r="B8" s="426">
        <f>'RS-PFC-B 1z2'!B25</f>
        <v>0</v>
      </c>
      <c r="C8" s="426">
        <f>'RS-PFC-B 1z2'!C25</f>
        <v>0</v>
      </c>
      <c r="D8" s="426">
        <f t="shared" si="0"/>
        <v>0</v>
      </c>
      <c r="E8" s="427"/>
    </row>
    <row r="9" spans="1:5" ht="17.25" customHeight="1">
      <c r="A9" s="396" t="s">
        <v>182</v>
      </c>
      <c r="B9" s="426">
        <f>'RS-PFC-B 1z2'!B26</f>
        <v>0</v>
      </c>
      <c r="C9" s="426">
        <f>'RS-PFC-B 1z2'!C26</f>
        <v>0</v>
      </c>
      <c r="D9" s="426">
        <f t="shared" si="0"/>
        <v>0</v>
      </c>
      <c r="E9" s="427"/>
    </row>
    <row r="10" spans="1:5" ht="17.25" customHeight="1">
      <c r="A10" s="397" t="s">
        <v>131</v>
      </c>
      <c r="B10" s="426">
        <f>'RS-PFC-B 1z2'!B27</f>
        <v>0</v>
      </c>
      <c r="C10" s="426">
        <f>'RS-PFC-B 1z2'!C27</f>
        <v>0</v>
      </c>
      <c r="D10" s="426">
        <f t="shared" si="0"/>
        <v>0</v>
      </c>
      <c r="E10" s="427"/>
    </row>
    <row r="11" spans="1:5" ht="17.25" customHeight="1">
      <c r="A11" s="397" t="s">
        <v>132</v>
      </c>
      <c r="B11" s="426">
        <f>'RS-PFC-B 1z2'!B28</f>
        <v>0</v>
      </c>
      <c r="C11" s="426">
        <f>'RS-PFC-B 1z2'!C28</f>
        <v>0</v>
      </c>
      <c r="D11" s="426">
        <f t="shared" si="0"/>
        <v>0</v>
      </c>
      <c r="E11" s="427"/>
    </row>
    <row r="12" spans="1:5" ht="30">
      <c r="A12" s="374" t="s">
        <v>133</v>
      </c>
      <c r="B12" s="426">
        <f>'RS-PFC-B 1z2'!B29</f>
        <v>0</v>
      </c>
      <c r="C12" s="426">
        <f>'RS-PFC-B 1z2'!C29</f>
        <v>0</v>
      </c>
      <c r="D12" s="426">
        <f>C12-B12</f>
        <v>0</v>
      </c>
      <c r="E12" s="444"/>
    </row>
    <row r="13" spans="1:5" ht="30">
      <c r="A13" s="374" t="s">
        <v>134</v>
      </c>
      <c r="B13" s="426">
        <f>'RS-PFC-B 1z2'!B30</f>
        <v>0</v>
      </c>
      <c r="C13" s="426">
        <f>'RS-PFC-B 1z2'!C30</f>
        <v>0</v>
      </c>
      <c r="D13" s="426">
        <f t="shared" si="0"/>
        <v>0</v>
      </c>
      <c r="E13" s="433"/>
    </row>
    <row r="14" spans="1:5">
      <c r="A14" s="215" t="s">
        <v>150</v>
      </c>
      <c r="B14" s="241">
        <f>'RS-PFC-B 1z2'!B31</f>
        <v>0</v>
      </c>
      <c r="C14" s="129">
        <f>'RS-PFC-B 1z2'!C31</f>
        <v>0</v>
      </c>
      <c r="D14" s="129">
        <f t="shared" si="0"/>
        <v>0</v>
      </c>
      <c r="E14" s="117"/>
    </row>
    <row r="15" spans="1:5">
      <c r="A15" s="215" t="s">
        <v>151</v>
      </c>
      <c r="B15" s="241">
        <f>'RS-PFC-B 1z2'!B32</f>
        <v>0</v>
      </c>
      <c r="C15" s="129">
        <f>'RS-PFC-B 1z2'!C32</f>
        <v>0</v>
      </c>
      <c r="D15" s="129">
        <f t="shared" si="0"/>
        <v>0</v>
      </c>
      <c r="E15" s="117"/>
    </row>
    <row r="16" spans="1:5">
      <c r="A16" s="215" t="s">
        <v>152</v>
      </c>
      <c r="B16" s="241">
        <f>'RS-PFC-B 1z2'!B33</f>
        <v>0</v>
      </c>
      <c r="C16" s="129">
        <f>'RS-PFC-B 1z2'!C33</f>
        <v>0</v>
      </c>
      <c r="D16" s="129">
        <f t="shared" si="0"/>
        <v>0</v>
      </c>
      <c r="E16" s="117"/>
    </row>
    <row r="17" spans="1:5">
      <c r="A17" s="215" t="s">
        <v>153</v>
      </c>
      <c r="B17" s="241">
        <f>'RS-PFC-B 1z2'!B34</f>
        <v>0</v>
      </c>
      <c r="C17" s="129">
        <f>'RS-PFC-B 1z2'!C34</f>
        <v>0</v>
      </c>
      <c r="D17" s="129">
        <f t="shared" si="0"/>
        <v>0</v>
      </c>
      <c r="E17" s="116"/>
    </row>
    <row r="18" spans="1:5" ht="30">
      <c r="A18" s="374" t="s">
        <v>135</v>
      </c>
      <c r="B18" s="426">
        <f>'RS-PFC-B 1z2'!B35</f>
        <v>0</v>
      </c>
      <c r="C18" s="426">
        <f>'RS-PFC-B 1z2'!C35</f>
        <v>0</v>
      </c>
      <c r="D18" s="426">
        <f t="shared" si="0"/>
        <v>0</v>
      </c>
      <c r="E18" s="427"/>
    </row>
    <row r="19" spans="1:5">
      <c r="A19" s="374" t="s">
        <v>85</v>
      </c>
      <c r="B19" s="426">
        <f>'RS-PFC-B 1z2'!B36</f>
        <v>0</v>
      </c>
      <c r="C19" s="426">
        <f>'RS-PFC-B 1z2'!C36</f>
        <v>0</v>
      </c>
      <c r="D19" s="426">
        <f t="shared" si="0"/>
        <v>0</v>
      </c>
      <c r="E19" s="433"/>
    </row>
    <row r="20" spans="1:5">
      <c r="A20" s="374" t="s">
        <v>86</v>
      </c>
      <c r="B20" s="426">
        <f>'RS-PFC-B 1z2'!B37</f>
        <v>0</v>
      </c>
      <c r="C20" s="426">
        <f>'RS-PFC-B 1z2'!C37</f>
        <v>0</v>
      </c>
      <c r="D20" s="426">
        <f t="shared" si="0"/>
        <v>0</v>
      </c>
      <c r="E20" s="433"/>
    </row>
    <row r="21" spans="1:5">
      <c r="A21" s="269" t="s">
        <v>39</v>
      </c>
      <c r="B21" s="129"/>
      <c r="C21" s="129"/>
      <c r="D21" s="129"/>
      <c r="E21" s="117"/>
    </row>
    <row r="22" spans="1:5">
      <c r="A22" s="229" t="s">
        <v>175</v>
      </c>
      <c r="B22" s="241">
        <f>'RS-PFC-B 1z2'!B39</f>
        <v>0</v>
      </c>
      <c r="C22" s="129">
        <f>'RS-PFC-B 1z2'!C39</f>
        <v>0</v>
      </c>
      <c r="D22" s="129">
        <f t="shared" si="0"/>
        <v>0</v>
      </c>
      <c r="E22" s="117"/>
    </row>
    <row r="23" spans="1:5">
      <c r="A23" s="229" t="s">
        <v>154</v>
      </c>
      <c r="B23" s="241">
        <f>'RS-PFC-B 1z2'!B40</f>
        <v>0</v>
      </c>
      <c r="C23" s="129">
        <f>'RS-PFC-B 1z2'!C40</f>
        <v>0</v>
      </c>
      <c r="D23" s="129">
        <f t="shared" si="0"/>
        <v>0</v>
      </c>
      <c r="E23" s="117"/>
    </row>
    <row r="24" spans="1:5">
      <c r="A24" s="229" t="s">
        <v>155</v>
      </c>
      <c r="B24" s="241">
        <f>'RS-PFC-B 1z2'!B41</f>
        <v>0</v>
      </c>
      <c r="C24" s="129">
        <f>'RS-PFC-B 1z2'!C41</f>
        <v>0</v>
      </c>
      <c r="D24" s="129">
        <f t="shared" si="0"/>
        <v>0</v>
      </c>
      <c r="E24" s="117"/>
    </row>
    <row r="25" spans="1:5" ht="21.75" customHeight="1">
      <c r="A25" s="229" t="s">
        <v>156</v>
      </c>
      <c r="B25" s="241">
        <f>'RS-PFC-B 1z2'!B42</f>
        <v>0</v>
      </c>
      <c r="C25" s="129">
        <f>'RS-PFC-B 1z2'!C42</f>
        <v>0</v>
      </c>
      <c r="D25" s="129">
        <f t="shared" si="0"/>
        <v>0</v>
      </c>
      <c r="E25" s="117"/>
    </row>
    <row r="26" spans="1:5">
      <c r="A26" s="229" t="s">
        <v>157</v>
      </c>
      <c r="B26" s="241">
        <f>'RS-PFC-B 1z2'!B43</f>
        <v>0</v>
      </c>
      <c r="C26" s="129">
        <f>'RS-PFC-B 1z2'!C43</f>
        <v>0</v>
      </c>
      <c r="D26" s="129">
        <f t="shared" si="0"/>
        <v>0</v>
      </c>
      <c r="E26" s="117"/>
    </row>
    <row r="27" spans="1:5">
      <c r="A27" s="229" t="s">
        <v>158</v>
      </c>
      <c r="B27" s="241">
        <f>'RS-PFC-B 1z2'!B44</f>
        <v>0</v>
      </c>
      <c r="C27" s="129">
        <f>'RS-PFC-B 1z2'!C44</f>
        <v>0</v>
      </c>
      <c r="D27" s="129">
        <f t="shared" si="0"/>
        <v>0</v>
      </c>
      <c r="E27" s="117"/>
    </row>
    <row r="28" spans="1:5">
      <c r="A28" s="229" t="s">
        <v>159</v>
      </c>
      <c r="B28" s="241">
        <f>'RS-PFC-B 1z2'!B45</f>
        <v>0</v>
      </c>
      <c r="C28" s="129">
        <f>'RS-PFC-B 1z2'!C45</f>
        <v>0</v>
      </c>
      <c r="D28" s="129">
        <f t="shared" si="0"/>
        <v>0</v>
      </c>
      <c r="E28" s="117"/>
    </row>
    <row r="29" spans="1:5">
      <c r="A29" s="229" t="s">
        <v>145</v>
      </c>
      <c r="B29" s="241">
        <f>'RS-PFC-B 1z2'!B46</f>
        <v>0</v>
      </c>
      <c r="C29" s="129">
        <f>'RS-PFC-B 1z2'!C46</f>
        <v>0</v>
      </c>
      <c r="D29" s="129">
        <f t="shared" si="0"/>
        <v>0</v>
      </c>
      <c r="E29" s="116"/>
    </row>
    <row r="30" spans="1:5" ht="15.75" thickBot="1">
      <c r="A30" s="374" t="s">
        <v>136</v>
      </c>
      <c r="B30" s="429">
        <f>'RS-PFC-B 1z2'!B47</f>
        <v>0</v>
      </c>
      <c r="C30" s="429">
        <f>'RS-PFC-B 1z2'!C47</f>
        <v>0</v>
      </c>
      <c r="D30" s="429">
        <f t="shared" si="0"/>
        <v>0</v>
      </c>
      <c r="E30" s="430"/>
    </row>
    <row r="31" spans="1:5" ht="16.5" thickBot="1">
      <c r="A31" s="400" t="s">
        <v>137</v>
      </c>
      <c r="B31" s="431">
        <f>'RS-PFC-B 1z2'!B48</f>
        <v>0</v>
      </c>
      <c r="C31" s="431">
        <f>'RS-PFC-B 1z2'!C48</f>
        <v>0</v>
      </c>
      <c r="D31" s="431">
        <f t="shared" si="0"/>
        <v>0</v>
      </c>
      <c r="E31" s="432"/>
    </row>
    <row r="32" spans="1:5" s="134" customFormat="1" ht="18">
      <c r="A32" s="402" t="s">
        <v>176</v>
      </c>
      <c r="B32" s="423">
        <f>'RS-PFC-B 1z2'!B49</f>
        <v>0</v>
      </c>
      <c r="C32" s="423">
        <f>'RS-PFC-B 1z2'!C49</f>
        <v>0</v>
      </c>
      <c r="D32" s="426">
        <f t="shared" si="0"/>
        <v>0</v>
      </c>
      <c r="E32" s="445"/>
    </row>
    <row r="33" spans="1:5">
      <c r="A33" s="402" t="s">
        <v>177</v>
      </c>
      <c r="B33" s="426">
        <f>'RS-PFC-B 1z2'!B50</f>
        <v>0</v>
      </c>
      <c r="C33" s="426">
        <f>'RS-PFC-B 1z2'!C50</f>
        <v>0</v>
      </c>
      <c r="D33" s="426">
        <f t="shared" si="0"/>
        <v>0</v>
      </c>
      <c r="E33" s="427"/>
    </row>
    <row r="34" spans="1:5" ht="15.75" thickBot="1">
      <c r="A34" s="403" t="s">
        <v>42</v>
      </c>
      <c r="B34" s="429">
        <f>'RS-PFC-B 1z2'!B51</f>
        <v>0</v>
      </c>
      <c r="C34" s="429">
        <f>'RS-PFC-B 1z2'!C51</f>
        <v>0</v>
      </c>
      <c r="D34" s="426">
        <f t="shared" si="0"/>
        <v>0</v>
      </c>
      <c r="E34" s="430"/>
    </row>
    <row r="35" spans="1:5" ht="16.5" thickBot="1">
      <c r="A35" s="255" t="s">
        <v>138</v>
      </c>
      <c r="B35" s="212">
        <f>'RS-PFC-B 1z2'!B52</f>
        <v>0</v>
      </c>
      <c r="C35" s="212">
        <f>'RS-PFC-B 1z2'!C52</f>
        <v>0</v>
      </c>
      <c r="D35" s="212">
        <f t="shared" si="0"/>
        <v>0</v>
      </c>
      <c r="E35" s="213"/>
    </row>
    <row r="36" spans="1:5" ht="15.75">
      <c r="A36" s="420" t="s">
        <v>43</v>
      </c>
      <c r="B36" s="423">
        <f>'RS-PFC-B 1z2'!B53</f>
        <v>0</v>
      </c>
      <c r="C36" s="423">
        <f>'RS-PFC-B 1z2'!C53</f>
        <v>0</v>
      </c>
      <c r="D36" s="423">
        <f t="shared" si="0"/>
        <v>0</v>
      </c>
      <c r="E36" s="424"/>
    </row>
    <row r="37" spans="1:5" ht="15.75">
      <c r="A37" s="421" t="s">
        <v>139</v>
      </c>
      <c r="B37" s="426">
        <f>'RS-PFC-B 1z2'!B54</f>
        <v>0</v>
      </c>
      <c r="C37" s="426">
        <f>'RS-PFC-B 1z2'!C54</f>
        <v>0</v>
      </c>
      <c r="D37" s="426">
        <f t="shared" si="0"/>
        <v>0</v>
      </c>
      <c r="E37" s="427"/>
    </row>
    <row r="38" spans="1:5" ht="15.75">
      <c r="A38" s="421" t="s">
        <v>140</v>
      </c>
      <c r="B38" s="426">
        <f>'RS-PFC-B 1z2'!B55</f>
        <v>0</v>
      </c>
      <c r="C38" s="426">
        <f>'RS-PFC-B 1z2'!C55</f>
        <v>0</v>
      </c>
      <c r="D38" s="426">
        <f t="shared" si="0"/>
        <v>0</v>
      </c>
      <c r="E38" s="427"/>
    </row>
    <row r="39" spans="1:5" ht="15.75">
      <c r="A39" s="254" t="s">
        <v>44</v>
      </c>
      <c r="B39" s="129">
        <f>'RS-PFC-B 1z2'!B56</f>
        <v>0</v>
      </c>
      <c r="C39" s="129">
        <f>'RS-PFC-B 1z2'!C56</f>
        <v>0</v>
      </c>
      <c r="D39" s="210">
        <f t="shared" si="0"/>
        <v>0</v>
      </c>
      <c r="E39" s="211"/>
    </row>
    <row r="40" spans="1:5" ht="16.5" thickBot="1">
      <c r="A40" s="216" t="s">
        <v>45</v>
      </c>
      <c r="B40" s="129">
        <f>'RS-PFC-B 1z2'!B57</f>
        <v>0</v>
      </c>
      <c r="C40" s="129">
        <f>'RS-PFC-B 1z2'!C57</f>
        <v>0</v>
      </c>
      <c r="D40" s="130">
        <f t="shared" si="0"/>
        <v>0</v>
      </c>
      <c r="E40" s="274"/>
    </row>
    <row r="41" spans="1:5" ht="53.25" customHeight="1">
      <c r="A41" s="120" t="s">
        <v>9</v>
      </c>
      <c r="B41" s="115"/>
      <c r="C41" s="115"/>
      <c r="D41" s="115"/>
      <c r="E41" s="248" t="s">
        <v>65</v>
      </c>
    </row>
    <row r="42" spans="1:5" ht="24" customHeight="1">
      <c r="A42" s="120"/>
      <c r="B42" s="115"/>
      <c r="C42" s="496"/>
      <c r="D42" s="496"/>
      <c r="E42" s="121" t="s">
        <v>67</v>
      </c>
    </row>
  </sheetData>
  <mergeCells count="1">
    <mergeCell ref="C42:D42"/>
  </mergeCells>
  <printOptions horizontalCentered="1"/>
  <pageMargins left="0.11811023622047245" right="0.19685039370078741" top="0.15748031496062992" bottom="0.15748031496062992" header="0.31496062992125984" footer="0.31496062992125984"/>
  <pageSetup paperSize="9" scale="70" orientation="landscape" r:id="rId1"/>
  <headerFooter>
    <oddFooter>&amp;C2/2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workbookViewId="0">
      <selection activeCell="D1" sqref="D1"/>
    </sheetView>
  </sheetViews>
  <sheetFormatPr defaultRowHeight="15"/>
  <cols>
    <col min="1" max="1" width="72.5703125" style="89" customWidth="1"/>
    <col min="2" max="2" width="18.28515625" style="89" customWidth="1"/>
    <col min="3" max="3" width="19" style="89" customWidth="1"/>
    <col min="4" max="4" width="28.28515625" style="89" customWidth="1"/>
    <col min="5" max="16384" width="9.140625" style="89"/>
  </cols>
  <sheetData>
    <row r="1" spans="1:4" ht="20.25">
      <c r="A1" s="88" t="s">
        <v>51</v>
      </c>
      <c r="B1" s="2"/>
      <c r="C1" s="2"/>
      <c r="D1" s="452" t="s">
        <v>217</v>
      </c>
    </row>
    <row r="2" spans="1:4" ht="30.75" customHeight="1">
      <c r="A2" s="479" t="s">
        <v>122</v>
      </c>
      <c r="B2" s="479"/>
      <c r="C2" s="479"/>
      <c r="D2" s="479"/>
    </row>
    <row r="3" spans="1:4" ht="18.75" thickBot="1">
      <c r="A3" s="1"/>
      <c r="B3" s="104"/>
      <c r="C3" s="104"/>
      <c r="D3" s="132" t="s">
        <v>53</v>
      </c>
    </row>
    <row r="4" spans="1:4" ht="82.5" customHeight="1">
      <c r="A4" s="85" t="s">
        <v>29</v>
      </c>
      <c r="B4" s="85" t="s">
        <v>170</v>
      </c>
      <c r="C4" s="87" t="s">
        <v>172</v>
      </c>
      <c r="D4" s="135" t="s">
        <v>185</v>
      </c>
    </row>
    <row r="5" spans="1:4">
      <c r="A5" s="3">
        <v>1</v>
      </c>
      <c r="B5" s="4">
        <v>2</v>
      </c>
      <c r="C5" s="6">
        <v>3</v>
      </c>
      <c r="D5" s="5">
        <v>4</v>
      </c>
    </row>
    <row r="6" spans="1:4" ht="18">
      <c r="A6" s="215" t="s">
        <v>36</v>
      </c>
      <c r="B6" s="91"/>
      <c r="C6" s="91"/>
      <c r="D6" s="92"/>
    </row>
    <row r="7" spans="1:4" ht="18">
      <c r="A7" s="215" t="s">
        <v>22</v>
      </c>
      <c r="B7" s="93"/>
      <c r="C7" s="93"/>
      <c r="D7" s="94"/>
    </row>
    <row r="8" spans="1:4" ht="20.25">
      <c r="A8" s="354" t="s">
        <v>123</v>
      </c>
      <c r="B8" s="355"/>
      <c r="C8" s="355"/>
      <c r="D8" s="360"/>
    </row>
    <row r="9" spans="1:4" ht="20.25">
      <c r="A9" s="354" t="s">
        <v>124</v>
      </c>
      <c r="B9" s="355"/>
      <c r="C9" s="355"/>
      <c r="D9" s="360"/>
    </row>
    <row r="10" spans="1:4" ht="21" thickBot="1">
      <c r="A10" s="354" t="s">
        <v>125</v>
      </c>
      <c r="B10" s="355"/>
      <c r="C10" s="355"/>
      <c r="D10" s="360"/>
    </row>
    <row r="11" spans="1:4" ht="21.75" thickBot="1">
      <c r="A11" s="361" t="s">
        <v>71</v>
      </c>
      <c r="B11" s="362">
        <f>B12+B17+B18</f>
        <v>0</v>
      </c>
      <c r="C11" s="362">
        <f>C12+C17+C18</f>
        <v>0</v>
      </c>
      <c r="D11" s="363">
        <f>D12+D17+D18</f>
        <v>0</v>
      </c>
    </row>
    <row r="12" spans="1:4" ht="20.25">
      <c r="A12" s="374" t="s">
        <v>38</v>
      </c>
      <c r="B12" s="368"/>
      <c r="C12" s="368"/>
      <c r="D12" s="373"/>
    </row>
    <row r="13" spans="1:4" ht="20.25">
      <c r="A13" s="215" t="s">
        <v>147</v>
      </c>
      <c r="B13" s="240"/>
      <c r="C13" s="218"/>
      <c r="D13" s="199"/>
    </row>
    <row r="14" spans="1:4" ht="20.25">
      <c r="A14" s="215" t="s">
        <v>146</v>
      </c>
      <c r="B14" s="240"/>
      <c r="C14" s="218"/>
      <c r="D14" s="199"/>
    </row>
    <row r="15" spans="1:4" ht="20.25">
      <c r="A15" s="215" t="s">
        <v>148</v>
      </c>
      <c r="B15" s="240"/>
      <c r="C15" s="218"/>
      <c r="D15" s="199"/>
    </row>
    <row r="16" spans="1:4" ht="20.25">
      <c r="A16" s="215" t="s">
        <v>149</v>
      </c>
      <c r="B16" s="240"/>
      <c r="C16" s="218"/>
      <c r="D16" s="199"/>
    </row>
    <row r="17" spans="1:4" ht="20.25">
      <c r="A17" s="374" t="s">
        <v>75</v>
      </c>
      <c r="B17" s="375"/>
      <c r="C17" s="375"/>
      <c r="D17" s="380"/>
    </row>
    <row r="18" spans="1:4" ht="30">
      <c r="A18" s="374" t="s">
        <v>126</v>
      </c>
      <c r="B18" s="381"/>
      <c r="C18" s="381"/>
      <c r="D18" s="382"/>
    </row>
    <row r="19" spans="1:4" ht="20.25">
      <c r="A19" s="419" t="s">
        <v>127</v>
      </c>
      <c r="B19" s="375"/>
      <c r="C19" s="375"/>
      <c r="D19" s="380"/>
    </row>
    <row r="20" spans="1:4" ht="20.25">
      <c r="A20" s="419" t="s">
        <v>128</v>
      </c>
      <c r="B20" s="375"/>
      <c r="C20" s="375"/>
      <c r="D20" s="380"/>
    </row>
    <row r="21" spans="1:4" ht="21" thickBot="1">
      <c r="A21" s="419" t="s">
        <v>129</v>
      </c>
      <c r="B21" s="375"/>
      <c r="C21" s="375"/>
      <c r="D21" s="380"/>
    </row>
    <row r="22" spans="1:4" ht="21.75" thickBot="1">
      <c r="A22" s="361" t="s">
        <v>79</v>
      </c>
      <c r="B22" s="362">
        <f>B23+B24+B29+B30+B35+B36+B37+B47</f>
        <v>0</v>
      </c>
      <c r="C22" s="362">
        <f>C23+C24+C29+C30+C31+C32+C33+C34+C35+C36+C37+C47</f>
        <v>0</v>
      </c>
      <c r="D22" s="363">
        <f>D23+D24+D29+D30+D31+D32+D33+D34+D35+D36+D37+D47</f>
        <v>0</v>
      </c>
    </row>
    <row r="23" spans="1:4" ht="20.25">
      <c r="A23" s="374" t="s">
        <v>80</v>
      </c>
      <c r="B23" s="388"/>
      <c r="C23" s="388"/>
      <c r="D23" s="393"/>
    </row>
    <row r="24" spans="1:4" ht="21">
      <c r="A24" s="374" t="s">
        <v>130</v>
      </c>
      <c r="B24" s="381">
        <f>SUM(B25,B26,B27,B28)</f>
        <v>0</v>
      </c>
      <c r="C24" s="381">
        <f>SUM(C25,C26,C27,C28)</f>
        <v>0</v>
      </c>
      <c r="D24" s="382">
        <f>SUM(D25,D26,D27,D28)</f>
        <v>0</v>
      </c>
    </row>
    <row r="25" spans="1:4" ht="20.25">
      <c r="A25" s="395" t="s">
        <v>184</v>
      </c>
      <c r="B25" s="368"/>
      <c r="C25" s="368"/>
      <c r="D25" s="373"/>
    </row>
    <row r="26" spans="1:4" ht="20.25">
      <c r="A26" s="396" t="s">
        <v>182</v>
      </c>
      <c r="B26" s="375"/>
      <c r="C26" s="375"/>
      <c r="D26" s="380"/>
    </row>
    <row r="27" spans="1:4" ht="20.25">
      <c r="A27" s="397" t="s">
        <v>131</v>
      </c>
      <c r="B27" s="375"/>
      <c r="C27" s="375"/>
      <c r="D27" s="380"/>
    </row>
    <row r="28" spans="1:4" ht="20.25">
      <c r="A28" s="397" t="s">
        <v>132</v>
      </c>
      <c r="B28" s="375"/>
      <c r="C28" s="375"/>
      <c r="D28" s="380"/>
    </row>
    <row r="29" spans="1:4" ht="30">
      <c r="A29" s="374" t="s">
        <v>133</v>
      </c>
      <c r="B29" s="375"/>
      <c r="C29" s="375"/>
      <c r="D29" s="380"/>
    </row>
    <row r="30" spans="1:4" ht="30">
      <c r="A30" s="374" t="s">
        <v>134</v>
      </c>
      <c r="B30" s="375"/>
      <c r="C30" s="375"/>
      <c r="D30" s="380"/>
    </row>
    <row r="31" spans="1:4" ht="20.25">
      <c r="A31" s="215" t="s">
        <v>150</v>
      </c>
      <c r="B31" s="220"/>
      <c r="C31" s="219"/>
      <c r="D31" s="200"/>
    </row>
    <row r="32" spans="1:4" ht="20.25">
      <c r="A32" s="215" t="s">
        <v>151</v>
      </c>
      <c r="B32" s="220"/>
      <c r="C32" s="219"/>
      <c r="D32" s="200"/>
    </row>
    <row r="33" spans="1:4" ht="20.25">
      <c r="A33" s="215" t="s">
        <v>152</v>
      </c>
      <c r="B33" s="220"/>
      <c r="C33" s="219"/>
      <c r="D33" s="200"/>
    </row>
    <row r="34" spans="1:4" ht="20.25">
      <c r="A34" s="215" t="s">
        <v>153</v>
      </c>
      <c r="B34" s="220"/>
      <c r="C34" s="219"/>
      <c r="D34" s="200"/>
    </row>
    <row r="35" spans="1:4" ht="20.25">
      <c r="A35" s="374" t="s">
        <v>135</v>
      </c>
      <c r="B35" s="375"/>
      <c r="C35" s="375"/>
      <c r="D35" s="380"/>
    </row>
    <row r="36" spans="1:4" ht="20.25">
      <c r="A36" s="374" t="s">
        <v>85</v>
      </c>
      <c r="B36" s="375"/>
      <c r="C36" s="375"/>
      <c r="D36" s="380"/>
    </row>
    <row r="37" spans="1:4" ht="20.25">
      <c r="A37" s="374" t="s">
        <v>86</v>
      </c>
      <c r="B37" s="379"/>
      <c r="C37" s="375"/>
      <c r="D37" s="380"/>
    </row>
    <row r="38" spans="1:4" ht="18.75" customHeight="1">
      <c r="A38" s="269" t="s">
        <v>39</v>
      </c>
      <c r="B38" s="219"/>
      <c r="C38" s="219"/>
      <c r="D38" s="200"/>
    </row>
    <row r="39" spans="1:4" ht="18.75" customHeight="1">
      <c r="A39" s="229" t="s">
        <v>175</v>
      </c>
      <c r="B39" s="220"/>
      <c r="C39" s="219"/>
      <c r="D39" s="200"/>
    </row>
    <row r="40" spans="1:4" ht="20.25">
      <c r="A40" s="229" t="s">
        <v>154</v>
      </c>
      <c r="B40" s="220"/>
      <c r="C40" s="219"/>
      <c r="D40" s="200"/>
    </row>
    <row r="41" spans="1:4" ht="20.25">
      <c r="A41" s="229" t="s">
        <v>155</v>
      </c>
      <c r="B41" s="220"/>
      <c r="C41" s="219"/>
      <c r="D41" s="200"/>
    </row>
    <row r="42" spans="1:4" ht="20.25">
      <c r="A42" s="229" t="s">
        <v>156</v>
      </c>
      <c r="B42" s="220"/>
      <c r="C42" s="219"/>
      <c r="D42" s="200"/>
    </row>
    <row r="43" spans="1:4" ht="20.25">
      <c r="A43" s="229" t="s">
        <v>157</v>
      </c>
      <c r="B43" s="220"/>
      <c r="C43" s="219"/>
      <c r="D43" s="200"/>
    </row>
    <row r="44" spans="1:4" ht="20.25">
      <c r="A44" s="229" t="s">
        <v>158</v>
      </c>
      <c r="B44" s="220"/>
      <c r="C44" s="219"/>
      <c r="D44" s="200"/>
    </row>
    <row r="45" spans="1:4" ht="20.25">
      <c r="A45" s="229" t="s">
        <v>159</v>
      </c>
      <c r="B45" s="220"/>
      <c r="C45" s="219"/>
      <c r="D45" s="200"/>
    </row>
    <row r="46" spans="1:4" ht="20.25">
      <c r="A46" s="229" t="s">
        <v>145</v>
      </c>
      <c r="B46" s="220"/>
      <c r="C46" s="219"/>
      <c r="D46" s="200"/>
    </row>
    <row r="47" spans="1:4" ht="21" thickBot="1">
      <c r="A47" s="374" t="s">
        <v>136</v>
      </c>
      <c r="B47" s="375"/>
      <c r="C47" s="375"/>
      <c r="D47" s="380"/>
    </row>
    <row r="48" spans="1:4" ht="21.75" thickBot="1">
      <c r="A48" s="400" t="s">
        <v>137</v>
      </c>
      <c r="B48" s="362">
        <f>SUM(B49,B50)</f>
        <v>0</v>
      </c>
      <c r="C48" s="362">
        <f>SUM(C49,C50)</f>
        <v>0</v>
      </c>
      <c r="D48" s="363">
        <f>SUM(D49,D50)</f>
        <v>0</v>
      </c>
    </row>
    <row r="49" spans="1:4" ht="20.25">
      <c r="A49" s="402" t="s">
        <v>176</v>
      </c>
      <c r="B49" s="368"/>
      <c r="C49" s="368"/>
      <c r="D49" s="373"/>
    </row>
    <row r="50" spans="1:4" ht="20.25">
      <c r="A50" s="402" t="s">
        <v>177</v>
      </c>
      <c r="B50" s="375"/>
      <c r="C50" s="375"/>
      <c r="D50" s="380"/>
    </row>
    <row r="51" spans="1:4" ht="21" thickBot="1">
      <c r="A51" s="403" t="s">
        <v>42</v>
      </c>
      <c r="B51" s="404"/>
      <c r="C51" s="404"/>
      <c r="D51" s="409"/>
    </row>
    <row r="52" spans="1:4" ht="21.75" thickBot="1">
      <c r="A52" s="255" t="s">
        <v>138</v>
      </c>
      <c r="B52" s="217">
        <f>B53+B54+B56-B55-B57</f>
        <v>0</v>
      </c>
      <c r="C52" s="217">
        <f>C53+C54+C56-C55-C57</f>
        <v>0</v>
      </c>
      <c r="D52" s="198">
        <f>D53+D54+D56-D55-D57</f>
        <v>0</v>
      </c>
    </row>
    <row r="53" spans="1:4" ht="20.25">
      <c r="A53" s="420" t="s">
        <v>43</v>
      </c>
      <c r="B53" s="411"/>
      <c r="C53" s="411"/>
      <c r="D53" s="416"/>
    </row>
    <row r="54" spans="1:4" ht="20.25">
      <c r="A54" s="421" t="s">
        <v>139</v>
      </c>
      <c r="B54" s="355"/>
      <c r="C54" s="355"/>
      <c r="D54" s="360"/>
    </row>
    <row r="55" spans="1:4" ht="20.25">
      <c r="A55" s="421" t="s">
        <v>140</v>
      </c>
      <c r="B55" s="355"/>
      <c r="C55" s="355"/>
      <c r="D55" s="360"/>
    </row>
    <row r="56" spans="1:4" ht="18">
      <c r="A56" s="254" t="s">
        <v>44</v>
      </c>
      <c r="B56" s="256"/>
      <c r="C56" s="256"/>
      <c r="D56" s="261"/>
    </row>
    <row r="57" spans="1:4" ht="18.75" thickBot="1">
      <c r="A57" s="216" t="s">
        <v>45</v>
      </c>
      <c r="B57" s="262"/>
      <c r="C57" s="262"/>
      <c r="D57" s="267"/>
    </row>
    <row r="58" spans="1:4" ht="32.25" hidden="1" thickBot="1">
      <c r="A58" s="99" t="s">
        <v>46</v>
      </c>
      <c r="B58" s="19">
        <f>B11+B16-B25-B50</f>
        <v>0</v>
      </c>
      <c r="C58" s="20">
        <f>C11+C16-C25-C50</f>
        <v>0</v>
      </c>
      <c r="D58" s="21"/>
    </row>
    <row r="59" spans="1:4" ht="26.25" hidden="1" customHeight="1" thickBot="1">
      <c r="A59" s="100" t="s">
        <v>47</v>
      </c>
      <c r="B59" s="7" t="s">
        <v>24</v>
      </c>
      <c r="C59" s="8" t="s">
        <v>24</v>
      </c>
      <c r="D59" s="18"/>
    </row>
    <row r="60" spans="1:4" ht="17.25" customHeight="1">
      <c r="A60" s="9" t="s">
        <v>48</v>
      </c>
      <c r="B60" s="10"/>
      <c r="C60" s="11"/>
      <c r="D60" s="11"/>
    </row>
    <row r="61" spans="1:4" ht="32.25" customHeight="1">
      <c r="A61" s="497" t="s">
        <v>141</v>
      </c>
      <c r="B61" s="497"/>
      <c r="C61" s="497"/>
      <c r="D61" s="497"/>
    </row>
    <row r="62" spans="1:4" ht="43.5" customHeight="1">
      <c r="A62" s="14" t="s">
        <v>68</v>
      </c>
      <c r="B62" s="11"/>
      <c r="C62" s="498" t="s">
        <v>55</v>
      </c>
      <c r="D62" s="498"/>
    </row>
    <row r="63" spans="1:4" ht="18">
      <c r="A63" s="17"/>
      <c r="B63" s="2"/>
      <c r="C63" s="499" t="s">
        <v>12</v>
      </c>
      <c r="D63" s="499"/>
    </row>
  </sheetData>
  <mergeCells count="4">
    <mergeCell ref="A61:D61"/>
    <mergeCell ref="C62:D62"/>
    <mergeCell ref="C63:D63"/>
    <mergeCell ref="A2:D2"/>
  </mergeCells>
  <conditionalFormatting sqref="C12">
    <cfRule type="cellIs" dxfId="5" priority="1" stopIfTrue="1" operator="lessThan">
      <formula>$C$13</formula>
    </cfRule>
  </conditionalFormatting>
  <conditionalFormatting sqref="C39">
    <cfRule type="cellIs" dxfId="4" priority="4" stopIfTrue="1" operator="lessThan">
      <formula>$C$41+$C$42+$C$43+$C$44+$C$45+$C$46+$C$47+$C$48+$C$49</formula>
    </cfRule>
  </conditionalFormatting>
  <conditionalFormatting sqref="C11">
    <cfRule type="cellIs" dxfId="3" priority="2" stopIfTrue="1" operator="lessThan">
      <formula>$C$12+$C$14+$C$15</formula>
    </cfRule>
  </conditionalFormatting>
  <conditionalFormatting sqref="D39">
    <cfRule type="cellIs" dxfId="2" priority="8" stopIfTrue="1" operator="lessThan">
      <formula>#REF!+#REF!+#REF!+#REF!+#REF!+#REF!+#REF!+#REF!+#REF!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62" orientation="portrait" r:id="rId1"/>
  <headerFooter>
    <oddFooter>&amp;C1/2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B1" workbookViewId="0">
      <selection activeCell="E4" sqref="E4"/>
    </sheetView>
  </sheetViews>
  <sheetFormatPr defaultRowHeight="15"/>
  <cols>
    <col min="1" max="1" width="61.140625" style="89" customWidth="1"/>
    <col min="2" max="4" width="13.7109375" style="89" customWidth="1"/>
    <col min="5" max="5" width="97.42578125" style="89" customWidth="1"/>
    <col min="6" max="16384" width="9.140625" style="89"/>
  </cols>
  <sheetData>
    <row r="1" spans="1:5" ht="20.25">
      <c r="A1" s="112"/>
      <c r="E1" s="453" t="s">
        <v>217</v>
      </c>
    </row>
    <row r="2" spans="1:5" ht="24.75" customHeight="1" thickBot="1">
      <c r="A2" s="123" t="s">
        <v>57</v>
      </c>
      <c r="B2" s="124"/>
      <c r="C2" s="124"/>
      <c r="D2" s="124"/>
      <c r="E2" s="124"/>
    </row>
    <row r="3" spans="1:5" ht="26.25" customHeight="1" thickBot="1">
      <c r="A3" s="125"/>
      <c r="B3" s="126" t="s">
        <v>0</v>
      </c>
      <c r="C3" s="126" t="s">
        <v>2</v>
      </c>
      <c r="D3" s="126" t="s">
        <v>58</v>
      </c>
      <c r="E3" s="127" t="s">
        <v>59</v>
      </c>
    </row>
    <row r="4" spans="1:5">
      <c r="A4" s="446" t="s">
        <v>37</v>
      </c>
      <c r="B4" s="423">
        <f>'RS-PFC-P 1z2'!B8</f>
        <v>0</v>
      </c>
      <c r="C4" s="423">
        <f>'RS-PFC-P 1z2'!C8</f>
        <v>0</v>
      </c>
      <c r="D4" s="423">
        <f>C4-B4</f>
        <v>0</v>
      </c>
      <c r="E4" s="424"/>
    </row>
    <row r="5" spans="1:5">
      <c r="A5" s="447" t="s">
        <v>61</v>
      </c>
      <c r="B5" s="423">
        <f>'RS-PFC-P 1z2'!B9</f>
        <v>0</v>
      </c>
      <c r="C5" s="423">
        <f>'RS-PFC-P 1z2'!C9</f>
        <v>0</v>
      </c>
      <c r="D5" s="426">
        <f t="shared" ref="D5:D45" si="0">C5-B5</f>
        <v>0</v>
      </c>
      <c r="E5" s="427"/>
    </row>
    <row r="6" spans="1:5">
      <c r="A6" s="447" t="s">
        <v>60</v>
      </c>
      <c r="B6" s="423">
        <f>'RS-PFC-P 1z2'!B10</f>
        <v>0</v>
      </c>
      <c r="C6" s="423">
        <f>'RS-PFC-P 1z2'!C10</f>
        <v>0</v>
      </c>
      <c r="D6" s="426">
        <f t="shared" si="0"/>
        <v>0</v>
      </c>
      <c r="E6" s="427"/>
    </row>
    <row r="7" spans="1:5">
      <c r="A7" s="447" t="s">
        <v>38</v>
      </c>
      <c r="B7" s="423">
        <f>'RS-PFC-P 1z2'!B12</f>
        <v>0</v>
      </c>
      <c r="C7" s="423">
        <f>'RS-PFC-P 1z2'!C12</f>
        <v>0</v>
      </c>
      <c r="D7" s="426">
        <f t="shared" si="0"/>
        <v>0</v>
      </c>
      <c r="E7" s="427"/>
    </row>
    <row r="8" spans="1:5">
      <c r="A8" s="447" t="s">
        <v>62</v>
      </c>
      <c r="B8" s="426">
        <f>'RS-PFC-P 1z2'!B17</f>
        <v>0</v>
      </c>
      <c r="C8" s="426">
        <f>'RS-PFC-P 1z2'!C17</f>
        <v>0</v>
      </c>
      <c r="D8" s="426">
        <f t="shared" si="0"/>
        <v>0</v>
      </c>
      <c r="E8" s="427"/>
    </row>
    <row r="9" spans="1:5" ht="30">
      <c r="A9" s="447" t="s">
        <v>63</v>
      </c>
      <c r="B9" s="426">
        <f>'RS-PFC-P 1z2'!B22</f>
        <v>0</v>
      </c>
      <c r="C9" s="426">
        <f>'RS-PFC-P 1z2'!C22</f>
        <v>0</v>
      </c>
      <c r="D9" s="426">
        <f t="shared" si="0"/>
        <v>0</v>
      </c>
      <c r="E9" s="427"/>
    </row>
    <row r="10" spans="1:5">
      <c r="A10" s="16" t="s">
        <v>39</v>
      </c>
      <c r="B10" s="129"/>
      <c r="C10" s="129"/>
      <c r="D10" s="129"/>
      <c r="E10" s="116"/>
    </row>
    <row r="11" spans="1:5">
      <c r="A11" s="374" t="s">
        <v>80</v>
      </c>
      <c r="B11" s="426">
        <f>'RS-PFC-P 1z2'!B23</f>
        <v>0</v>
      </c>
      <c r="C11" s="426">
        <f>'RS-PFC-P 1z2'!C23</f>
        <v>0</v>
      </c>
      <c r="D11" s="426">
        <f t="shared" si="0"/>
        <v>0</v>
      </c>
      <c r="E11" s="427"/>
    </row>
    <row r="12" spans="1:5">
      <c r="A12" s="374" t="s">
        <v>130</v>
      </c>
      <c r="B12" s="426">
        <f>'RS-PFC-P 1z2'!B24</f>
        <v>0</v>
      </c>
      <c r="C12" s="426">
        <f>'RS-PFC-P 1z2'!C24</f>
        <v>0</v>
      </c>
      <c r="D12" s="426">
        <f t="shared" si="0"/>
        <v>0</v>
      </c>
      <c r="E12" s="427"/>
    </row>
    <row r="13" spans="1:5" ht="21.75" customHeight="1">
      <c r="A13" s="395" t="s">
        <v>184</v>
      </c>
      <c r="B13" s="426">
        <f>'RS-PFC-P 1z2'!B25</f>
        <v>0</v>
      </c>
      <c r="C13" s="426">
        <f>'RS-PFC-P 1z2'!C25</f>
        <v>0</v>
      </c>
      <c r="D13" s="426">
        <f t="shared" si="0"/>
        <v>0</v>
      </c>
      <c r="E13" s="427"/>
    </row>
    <row r="14" spans="1:5" ht="21.75" customHeight="1">
      <c r="A14" s="396" t="s">
        <v>182</v>
      </c>
      <c r="B14" s="426">
        <f>'RS-PFC-P 1z2'!B26</f>
        <v>0</v>
      </c>
      <c r="C14" s="426">
        <f>'RS-PFC-P 1z2'!C26</f>
        <v>0</v>
      </c>
      <c r="D14" s="426">
        <f t="shared" si="0"/>
        <v>0</v>
      </c>
      <c r="E14" s="427"/>
    </row>
    <row r="15" spans="1:5" ht="21.75" customHeight="1">
      <c r="A15" s="397" t="s">
        <v>131</v>
      </c>
      <c r="B15" s="426">
        <f>'RS-PFC-P 1z2'!B27</f>
        <v>0</v>
      </c>
      <c r="C15" s="426">
        <f>'RS-PFC-P 1z2'!C27</f>
        <v>0</v>
      </c>
      <c r="D15" s="426">
        <f t="shared" si="0"/>
        <v>0</v>
      </c>
      <c r="E15" s="427"/>
    </row>
    <row r="16" spans="1:5" ht="21.75" customHeight="1">
      <c r="A16" s="397" t="s">
        <v>132</v>
      </c>
      <c r="B16" s="426">
        <f>'RS-PFC-P 1z2'!B28</f>
        <v>0</v>
      </c>
      <c r="C16" s="426">
        <f>'RS-PFC-P 1z2'!C28</f>
        <v>0</v>
      </c>
      <c r="D16" s="426">
        <f t="shared" si="0"/>
        <v>0</v>
      </c>
      <c r="E16" s="427"/>
    </row>
    <row r="17" spans="1:5" ht="30">
      <c r="A17" s="374" t="s">
        <v>133</v>
      </c>
      <c r="B17" s="426">
        <f>'RS-PFC-P 1z2'!B29</f>
        <v>0</v>
      </c>
      <c r="C17" s="426">
        <f>'RS-PFC-P 1z2'!C29</f>
        <v>0</v>
      </c>
      <c r="D17" s="426">
        <f t="shared" si="0"/>
        <v>0</v>
      </c>
      <c r="E17" s="433"/>
    </row>
    <row r="18" spans="1:5" ht="30">
      <c r="A18" s="374" t="s">
        <v>134</v>
      </c>
      <c r="B18" s="426">
        <f>'RS-PFC-P 1z2'!B30</f>
        <v>0</v>
      </c>
      <c r="C18" s="426">
        <f>'RS-PFC-P 1z2'!C30</f>
        <v>0</v>
      </c>
      <c r="D18" s="426">
        <f t="shared" si="0"/>
        <v>0</v>
      </c>
      <c r="E18" s="433"/>
    </row>
    <row r="19" spans="1:5">
      <c r="A19" s="215" t="s">
        <v>150</v>
      </c>
      <c r="B19" s="241">
        <f>'RS-PFC-P 1z2'!B31</f>
        <v>0</v>
      </c>
      <c r="C19" s="129">
        <f>'RS-PFC-P 1z2'!C31</f>
        <v>0</v>
      </c>
      <c r="D19" s="129">
        <f t="shared" si="0"/>
        <v>0</v>
      </c>
      <c r="E19" s="117"/>
    </row>
    <row r="20" spans="1:5">
      <c r="A20" s="215" t="s">
        <v>151</v>
      </c>
      <c r="B20" s="241">
        <f>'RS-PFC-P 1z2'!B32</f>
        <v>0</v>
      </c>
      <c r="C20" s="129">
        <f>'RS-PFC-P 1z2'!C32</f>
        <v>0</v>
      </c>
      <c r="D20" s="129">
        <f t="shared" si="0"/>
        <v>0</v>
      </c>
      <c r="E20" s="117"/>
    </row>
    <row r="21" spans="1:5">
      <c r="A21" s="215" t="s">
        <v>152</v>
      </c>
      <c r="B21" s="241">
        <f>'RS-PFC-P 1z2'!B33</f>
        <v>0</v>
      </c>
      <c r="C21" s="129">
        <f>'RS-PFC-P 1z2'!C33</f>
        <v>0</v>
      </c>
      <c r="D21" s="129">
        <f t="shared" si="0"/>
        <v>0</v>
      </c>
      <c r="E21" s="116"/>
    </row>
    <row r="22" spans="1:5">
      <c r="A22" s="215" t="s">
        <v>153</v>
      </c>
      <c r="B22" s="241">
        <f>'RS-PFC-P 1z2'!B34</f>
        <v>0</v>
      </c>
      <c r="C22" s="129">
        <f>'RS-PFC-P 1z2'!C34</f>
        <v>0</v>
      </c>
      <c r="D22" s="129">
        <f t="shared" si="0"/>
        <v>0</v>
      </c>
      <c r="E22" s="116"/>
    </row>
    <row r="23" spans="1:5" ht="30">
      <c r="A23" s="374" t="s">
        <v>135</v>
      </c>
      <c r="B23" s="426">
        <f>'RS-PFC-P 1z2'!B35</f>
        <v>0</v>
      </c>
      <c r="C23" s="426">
        <f>'RS-PFC-P 1z2'!C35</f>
        <v>0</v>
      </c>
      <c r="D23" s="426">
        <f t="shared" si="0"/>
        <v>0</v>
      </c>
      <c r="E23" s="433"/>
    </row>
    <row r="24" spans="1:5" ht="18.75" customHeight="1">
      <c r="A24" s="374" t="s">
        <v>85</v>
      </c>
      <c r="B24" s="426">
        <f>'RS-PFC-P 1z2'!B36</f>
        <v>0</v>
      </c>
      <c r="C24" s="426">
        <f>'RS-PFC-P 1z2'!C36</f>
        <v>0</v>
      </c>
      <c r="D24" s="426">
        <f t="shared" si="0"/>
        <v>0</v>
      </c>
      <c r="E24" s="433"/>
    </row>
    <row r="25" spans="1:5">
      <c r="A25" s="374" t="s">
        <v>86</v>
      </c>
      <c r="B25" s="426">
        <f>'RS-PFC-P 1z2'!B37</f>
        <v>0</v>
      </c>
      <c r="C25" s="426">
        <f>'RS-PFC-P 1z2'!C37</f>
        <v>0</v>
      </c>
      <c r="D25" s="426">
        <f t="shared" si="0"/>
        <v>0</v>
      </c>
      <c r="E25" s="433"/>
    </row>
    <row r="26" spans="1:5">
      <c r="A26" s="269" t="s">
        <v>39</v>
      </c>
      <c r="B26" s="129"/>
      <c r="C26" s="129"/>
      <c r="D26" s="129"/>
      <c r="E26" s="117"/>
    </row>
    <row r="27" spans="1:5">
      <c r="A27" s="229" t="s">
        <v>175</v>
      </c>
      <c r="B27" s="241">
        <f>'RS-PFC-P 1z2'!B39</f>
        <v>0</v>
      </c>
      <c r="C27" s="129">
        <f>'RS-PFC-P 1z2'!C39</f>
        <v>0</v>
      </c>
      <c r="D27" s="129">
        <f t="shared" si="0"/>
        <v>0</v>
      </c>
      <c r="E27" s="117"/>
    </row>
    <row r="28" spans="1:5">
      <c r="A28" s="229" t="s">
        <v>154</v>
      </c>
      <c r="B28" s="241">
        <f>'RS-PFC-P 1z2'!B40</f>
        <v>0</v>
      </c>
      <c r="C28" s="129">
        <f>'RS-PFC-P 1z2'!C40</f>
        <v>0</v>
      </c>
      <c r="D28" s="129">
        <f t="shared" si="0"/>
        <v>0</v>
      </c>
      <c r="E28" s="117"/>
    </row>
    <row r="29" spans="1:5">
      <c r="A29" s="229" t="s">
        <v>155</v>
      </c>
      <c r="B29" s="241">
        <f>'RS-PFC-P 1z2'!B41</f>
        <v>0</v>
      </c>
      <c r="C29" s="129">
        <f>'RS-PFC-P 1z2'!C41</f>
        <v>0</v>
      </c>
      <c r="D29" s="129">
        <f t="shared" si="0"/>
        <v>0</v>
      </c>
      <c r="E29" s="117"/>
    </row>
    <row r="30" spans="1:5">
      <c r="A30" s="229" t="s">
        <v>156</v>
      </c>
      <c r="B30" s="241">
        <f>'RS-PFC-P 1z2'!B42</f>
        <v>0</v>
      </c>
      <c r="C30" s="129">
        <f>'RS-PFC-P 1z2'!C42</f>
        <v>0</v>
      </c>
      <c r="D30" s="129">
        <f t="shared" si="0"/>
        <v>0</v>
      </c>
      <c r="E30" s="117"/>
    </row>
    <row r="31" spans="1:5">
      <c r="A31" s="229" t="s">
        <v>157</v>
      </c>
      <c r="B31" s="241">
        <f>'RS-PFC-P 1z2'!B43</f>
        <v>0</v>
      </c>
      <c r="C31" s="129">
        <f>'RS-PFC-P 1z2'!C43</f>
        <v>0</v>
      </c>
      <c r="D31" s="129">
        <f t="shared" si="0"/>
        <v>0</v>
      </c>
      <c r="E31" s="117"/>
    </row>
    <row r="32" spans="1:5">
      <c r="A32" s="229" t="s">
        <v>158</v>
      </c>
      <c r="B32" s="241">
        <f>'RS-PFC-P 1z2'!B44</f>
        <v>0</v>
      </c>
      <c r="C32" s="129">
        <f>'RS-PFC-P 1z2'!C44</f>
        <v>0</v>
      </c>
      <c r="D32" s="129">
        <f t="shared" si="0"/>
        <v>0</v>
      </c>
      <c r="E32" s="117"/>
    </row>
    <row r="33" spans="1:5">
      <c r="A33" s="229" t="s">
        <v>159</v>
      </c>
      <c r="B33" s="241">
        <f>'RS-PFC-P 1z2'!B45</f>
        <v>0</v>
      </c>
      <c r="C33" s="129">
        <f>'RS-PFC-P 1z2'!C45</f>
        <v>0</v>
      </c>
      <c r="D33" s="129">
        <f t="shared" si="0"/>
        <v>0</v>
      </c>
      <c r="E33" s="116"/>
    </row>
    <row r="34" spans="1:5">
      <c r="A34" s="229" t="s">
        <v>145</v>
      </c>
      <c r="B34" s="241">
        <f>'RS-PFC-P 1z2'!B46</f>
        <v>0</v>
      </c>
      <c r="C34" s="129">
        <f>'RS-PFC-P 1z2'!C46</f>
        <v>0</v>
      </c>
      <c r="D34" s="129">
        <f t="shared" si="0"/>
        <v>0</v>
      </c>
      <c r="E34" s="116"/>
    </row>
    <row r="35" spans="1:5" ht="15.75" thickBot="1">
      <c r="A35" s="374" t="s">
        <v>136</v>
      </c>
      <c r="B35" s="429">
        <f>'RS-PFC-P 1z2'!B47</f>
        <v>0</v>
      </c>
      <c r="C35" s="429">
        <f>'RS-PFC-P 1z2'!C47</f>
        <v>0</v>
      </c>
      <c r="D35" s="429">
        <f t="shared" si="0"/>
        <v>0</v>
      </c>
      <c r="E35" s="430"/>
    </row>
    <row r="36" spans="1:5" ht="16.5" thickBot="1">
      <c r="A36" s="400" t="s">
        <v>137</v>
      </c>
      <c r="B36" s="431">
        <f>'RS-PFC-P 1z2'!B48</f>
        <v>0</v>
      </c>
      <c r="C36" s="431">
        <f>'RS-PFC-P 1z2'!C48</f>
        <v>0</v>
      </c>
      <c r="D36" s="431">
        <f t="shared" si="0"/>
        <v>0</v>
      </c>
      <c r="E36" s="432"/>
    </row>
    <row r="37" spans="1:5">
      <c r="A37" s="402" t="s">
        <v>176</v>
      </c>
      <c r="B37" s="423">
        <f>'RS-PFC-P 1z2'!B49</f>
        <v>0</v>
      </c>
      <c r="C37" s="423">
        <f>'RS-PFC-P 1z2'!C49</f>
        <v>0</v>
      </c>
      <c r="D37" s="423">
        <f t="shared" si="0"/>
        <v>0</v>
      </c>
      <c r="E37" s="424"/>
    </row>
    <row r="38" spans="1:5">
      <c r="A38" s="402" t="s">
        <v>177</v>
      </c>
      <c r="B38" s="426">
        <f>'RS-PFC-P 1z2'!B50</f>
        <v>0</v>
      </c>
      <c r="C38" s="426">
        <f>'RS-PFC-P 1z2'!C50</f>
        <v>0</v>
      </c>
      <c r="D38" s="426">
        <f t="shared" si="0"/>
        <v>0</v>
      </c>
      <c r="E38" s="427"/>
    </row>
    <row r="39" spans="1:5" ht="15.75" thickBot="1">
      <c r="A39" s="403" t="s">
        <v>42</v>
      </c>
      <c r="B39" s="429">
        <f>'RS-PFC-P 1z2'!B51</f>
        <v>0</v>
      </c>
      <c r="C39" s="429">
        <f>'RS-PFC-P 1z2'!C51</f>
        <v>0</v>
      </c>
      <c r="D39" s="429">
        <f t="shared" si="0"/>
        <v>0</v>
      </c>
      <c r="E39" s="430"/>
    </row>
    <row r="40" spans="1:5" ht="16.5" thickBot="1">
      <c r="A40" s="255" t="s">
        <v>138</v>
      </c>
      <c r="B40" s="212">
        <f>'RS-PFC-P 1z2'!B52</f>
        <v>0</v>
      </c>
      <c r="C40" s="212">
        <f>'RS-PFC-P 1z2'!C52</f>
        <v>0</v>
      </c>
      <c r="D40" s="212">
        <f t="shared" si="0"/>
        <v>0</v>
      </c>
      <c r="E40" s="276"/>
    </row>
    <row r="41" spans="1:5" ht="15.75">
      <c r="A41" s="420" t="s">
        <v>43</v>
      </c>
      <c r="B41" s="423">
        <f>'RS-PFC-P 1z2'!B53</f>
        <v>0</v>
      </c>
      <c r="C41" s="423">
        <f>'RS-PFC-P 1z2'!C53</f>
        <v>0</v>
      </c>
      <c r="D41" s="423">
        <f t="shared" si="0"/>
        <v>0</v>
      </c>
      <c r="E41" s="448"/>
    </row>
    <row r="42" spans="1:5" ht="15.75">
      <c r="A42" s="421" t="s">
        <v>139</v>
      </c>
      <c r="B42" s="426">
        <f>'RS-PFC-P 1z2'!B54</f>
        <v>0</v>
      </c>
      <c r="C42" s="426">
        <f>'RS-PFC-P 1z2'!C54</f>
        <v>0</v>
      </c>
      <c r="D42" s="426">
        <f t="shared" si="0"/>
        <v>0</v>
      </c>
      <c r="E42" s="449"/>
    </row>
    <row r="43" spans="1:5" ht="15.75">
      <c r="A43" s="421" t="s">
        <v>140</v>
      </c>
      <c r="B43" s="426">
        <f>'RS-PFC-P 1z2'!B55</f>
        <v>0</v>
      </c>
      <c r="C43" s="426">
        <f>'RS-PFC-P 1z2'!C55</f>
        <v>0</v>
      </c>
      <c r="D43" s="426">
        <f t="shared" si="0"/>
        <v>0</v>
      </c>
      <c r="E43" s="450"/>
    </row>
    <row r="44" spans="1:5" ht="15.75">
      <c r="A44" s="254" t="s">
        <v>44</v>
      </c>
      <c r="B44" s="129">
        <f>'RS-PFC-P 1z2'!B56</f>
        <v>0</v>
      </c>
      <c r="C44" s="129">
        <f>'RS-PFC-P 1z2'!C56</f>
        <v>0</v>
      </c>
      <c r="D44" s="129">
        <f t="shared" si="0"/>
        <v>0</v>
      </c>
      <c r="E44" s="268"/>
    </row>
    <row r="45" spans="1:5" ht="16.5" thickBot="1">
      <c r="A45" s="216" t="s">
        <v>45</v>
      </c>
      <c r="B45" s="130">
        <f>'RS-PFC-P 1z2'!B57</f>
        <v>0</v>
      </c>
      <c r="C45" s="130">
        <f>'RS-PFC-P 1z2'!C57</f>
        <v>0</v>
      </c>
      <c r="D45" s="130">
        <f t="shared" si="0"/>
        <v>0</v>
      </c>
      <c r="E45" s="277"/>
    </row>
    <row r="48" spans="1:5">
      <c r="E48" s="121" t="s">
        <v>65</v>
      </c>
    </row>
    <row r="49" spans="5:5">
      <c r="E49" s="121" t="s">
        <v>67</v>
      </c>
    </row>
  </sheetData>
  <printOptions horizontalCentered="1"/>
  <pageMargins left="0.11811023622047245" right="0.19685039370078741" top="0.15748031496062992" bottom="0.15748031496062992" header="0.31496062992125984" footer="0.31496062992125984"/>
  <pageSetup paperSize="9" scale="70" orientation="landscape" r:id="rId1"/>
  <headerFooter>
    <oddFooter>&amp;C2/2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15</vt:i4>
      </vt:variant>
    </vt:vector>
  </HeadingPairs>
  <TitlesOfParts>
    <vt:vector size="26" baseType="lpstr">
      <vt:lpstr>PZO-1</vt:lpstr>
      <vt:lpstr>PZO-2</vt:lpstr>
      <vt:lpstr>PZO-3</vt:lpstr>
      <vt:lpstr>RS-PF-JO 1z2</vt:lpstr>
      <vt:lpstr>RS-PF-JO 2z2</vt:lpstr>
      <vt:lpstr>RS-PFC-B 1z2</vt:lpstr>
      <vt:lpstr>RS-PFC-B 2z2</vt:lpstr>
      <vt:lpstr>RS-PFC-P 1z2</vt:lpstr>
      <vt:lpstr>RS-PFC-P 2z2</vt:lpstr>
      <vt:lpstr>RS-ZO-JO</vt:lpstr>
      <vt:lpstr>RS-ZiW-JO</vt:lpstr>
      <vt:lpstr>'PZO-1'!Obszar_wydruku</vt:lpstr>
      <vt:lpstr>'PZO-2'!Obszar_wydruku</vt:lpstr>
      <vt:lpstr>'PZO-3'!Obszar_wydruku</vt:lpstr>
      <vt:lpstr>'RS-PFC-B 1z2'!Obszar_wydruku</vt:lpstr>
      <vt:lpstr>'RS-PFC-B 2z2'!Obszar_wydruku</vt:lpstr>
      <vt:lpstr>'RS-PFC-P 1z2'!Obszar_wydruku</vt:lpstr>
      <vt:lpstr>'RS-PFC-P 2z2'!Obszar_wydruku</vt:lpstr>
      <vt:lpstr>'RS-PF-JO 1z2'!Obszar_wydruku</vt:lpstr>
      <vt:lpstr>'RS-PF-JO 2z2'!Obszar_wydruku</vt:lpstr>
      <vt:lpstr>'RS-ZiW-JO'!Obszar_wydruku</vt:lpstr>
      <vt:lpstr>'RS-ZO-JO'!Obszar_wydruku</vt:lpstr>
      <vt:lpstr>'PZO-1'!Tytuły_wydruku</vt:lpstr>
      <vt:lpstr>'PZO-2'!Tytuły_wydruku</vt:lpstr>
      <vt:lpstr>'PZO-3'!Tytuły_wydruku</vt:lpstr>
      <vt:lpstr>'RS-PF-JO 2z2'!Tytuły_wydruku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Adamiec Stefania</dc:creator>
  <cp:lastModifiedBy>Pawlak Jolanta</cp:lastModifiedBy>
  <cp:lastPrinted>2013-02-27T09:49:17Z</cp:lastPrinted>
  <dcterms:created xsi:type="dcterms:W3CDTF">2012-02-24T20:53:45Z</dcterms:created>
  <dcterms:modified xsi:type="dcterms:W3CDTF">2013-03-01T08:17:28Z</dcterms:modified>
</cp:coreProperties>
</file>